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r.a\Desktop\פורמט מבצעים יולי אוגוסט 24\"/>
    </mc:Choice>
  </mc:AlternateContent>
  <xr:revisionPtr revIDLastSave="0" documentId="8_{68AC17ED-AA15-47C3-8B4A-E6E44123F4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DSactz6F68mYUjy" sheetId="1" r:id="rId1"/>
  </sheets>
  <definedNames>
    <definedName name="_xlnm._FilterDatabase" localSheetId="0" hidden="1">oDSactz6F68mYUjy!$A$11:$D$60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B73" i="1"/>
  <c r="B55" i="1"/>
  <c r="B54" i="1"/>
  <c r="B53" i="1"/>
  <c r="B47" i="1"/>
  <c r="B34" i="1"/>
  <c r="B17" i="1"/>
  <c r="B16" i="1"/>
  <c r="B51" i="1"/>
  <c r="B52" i="1"/>
  <c r="B69" i="1"/>
  <c r="B68" i="1"/>
  <c r="B67" i="1"/>
  <c r="B66" i="1"/>
  <c r="B65" i="1"/>
  <c r="B86" i="1"/>
  <c r="B85" i="1"/>
  <c r="B84" i="1"/>
  <c r="B83" i="1"/>
  <c r="B82" i="1"/>
  <c r="B81" i="1"/>
  <c r="B80" i="1"/>
  <c r="B27" i="1" l="1"/>
  <c r="B40" i="1" l="1"/>
  <c r="B41" i="1"/>
  <c r="B42" i="1"/>
</calcChain>
</file>

<file path=xl/sharedStrings.xml><?xml version="1.0" encoding="utf-8"?>
<sst xmlns="http://schemas.openxmlformats.org/spreadsheetml/2006/main" count="107" uniqueCount="71">
  <si>
    <t>פריט</t>
  </si>
  <si>
    <t xml:space="preserve"> </t>
  </si>
  <si>
    <t>ברקוד</t>
  </si>
  <si>
    <t>סרדין ברוטב עגבניות 110גרם פתח-קל (50)</t>
  </si>
  <si>
    <t>סרדין בשמן צמחי 110גרם פתח-קל (50)</t>
  </si>
  <si>
    <t>סרדין בשמן צמחי חריף 110גרם פתח-קל (50)</t>
  </si>
  <si>
    <t xml:space="preserve">תאור פריט </t>
  </si>
  <si>
    <t xml:space="preserve">מחיר מבצע </t>
  </si>
  <si>
    <t>לכבוד</t>
  </si>
  <si>
    <t>בסיום הבצע המחיר יחזור למחיר קטלוגי .</t>
  </si>
  <si>
    <t>מחיר המכירה של המוצר לשיקולו הבלעדי של הקמעונאי</t>
  </si>
  <si>
    <t>שימורי ירקות :</t>
  </si>
  <si>
    <t>ערמונים קלופים וקלויים 100 גרם (50)</t>
  </si>
  <si>
    <t>לבבות דקל חתוך 400גרם</t>
  </si>
  <si>
    <t>מנת השף</t>
  </si>
  <si>
    <t>ריבה/קונפיטורה:</t>
  </si>
  <si>
    <t>ריבת עלי ורדים 380גרם</t>
  </si>
  <si>
    <t>קונפיטורה תפוזים 380גרם</t>
  </si>
  <si>
    <t>קונפיטורה חבושים 380גרם</t>
  </si>
  <si>
    <t>קונפיטורה תות שדה 380גרם</t>
  </si>
  <si>
    <t>קונפיטורה אוכמניות 380גרם</t>
  </si>
  <si>
    <t>קונפיטורה דובדבנים 380גרם</t>
  </si>
  <si>
    <t>קונפיטורה משמש 380גרם</t>
  </si>
  <si>
    <t>שימורי דגים :</t>
  </si>
  <si>
    <t>מנת השף מרק עם נודלס בסגנון סיני פיקנטי</t>
  </si>
  <si>
    <t>מנת השף- מרק עם נודלס בטעם תירס</t>
  </si>
  <si>
    <t>מנת השף- מרק עם נודלס בטעם עוף</t>
  </si>
  <si>
    <t>מנת השף - מרק עם נודלס בטעם פטריות</t>
  </si>
  <si>
    <t>מנת השף -מרק עם נודלס בטעם ירקות</t>
  </si>
  <si>
    <t>בוטנים קלויים בציפוי שוקולד 120גרם</t>
  </si>
  <si>
    <t>חטיף בייגלה בציפוי שוקולד חלב 80גרם</t>
  </si>
  <si>
    <t>חטיפים/עוגיות/שוקולד   :</t>
  </si>
  <si>
    <t>ערמונים / ארטישוק :</t>
  </si>
  <si>
    <t>אנטיפסטי ארטישוק 530גרם</t>
  </si>
  <si>
    <t>אנטיפסטי ארטישוק 530גרם (ח)</t>
  </si>
  <si>
    <t>אורז יסמין 1 DAAWATק"ג (20)</t>
  </si>
  <si>
    <t>קנלוני 250גרם PASTA ITALIANA</t>
  </si>
  <si>
    <t>סוכריות דרג'ה ג'לי מצופות שוקולד 120גרם</t>
  </si>
  <si>
    <t>סוכריות ג'לי דובונים מצופות שוקולד 120גרם</t>
  </si>
  <si>
    <t>מרשמלו מצופה שוקולד 120גרם</t>
  </si>
  <si>
    <t>רטבים</t>
  </si>
  <si>
    <t>רוטב סויה 300מ"ל</t>
  </si>
  <si>
    <t>רוטב טריאקי 300מ"ל</t>
  </si>
  <si>
    <t>אורז/נודלס</t>
  </si>
  <si>
    <t>פסטות</t>
  </si>
  <si>
    <t>נתחי טונה בהירה בשמן 80/56גרם</t>
  </si>
  <si>
    <t>גרעיני תירס מתוק 340גרם</t>
  </si>
  <si>
    <t>שימורי פירות :</t>
  </si>
  <si>
    <t>אננס חתוך 227גרם</t>
  </si>
  <si>
    <t>אטריות להקפצה מסולסלות נודלס 200גרם</t>
  </si>
  <si>
    <t>אטריות להקפצה רחבות נודלס 200גרם</t>
  </si>
  <si>
    <t>רסק תפוחים 720גרם</t>
  </si>
  <si>
    <t>רסק תפוחים ללא תוספת סוכר 710גרם</t>
  </si>
  <si>
    <t>מיני טילוני וופל במילוי שוקולד חלב 100גרם</t>
  </si>
  <si>
    <t>מיני טילוני וופל במילוי שוקולד לבן 100גרם</t>
  </si>
  <si>
    <t>מיני טילוני וופל במילוי שוקולד מריר 100גרם</t>
  </si>
  <si>
    <t>אנשובי ארוך בצנצנת 80גרם (24)</t>
  </si>
  <si>
    <t>רוטב צ'ילי מתוק 300מ"ל</t>
  </si>
  <si>
    <t>רוטב צ'ילי חריף 300מ"ל</t>
  </si>
  <si>
    <t>תירס גמדי 410גרם</t>
  </si>
  <si>
    <t>מנת השף - ארוחת פסטה ברוטב פטריות (24)</t>
  </si>
  <si>
    <t>מנת השף - ארוחת פסטה בסגנון בולונז (24)</t>
  </si>
  <si>
    <t>הנדון: פעילות יולי-אוגוסט  2024</t>
  </si>
  <si>
    <t>בברכה,</t>
  </si>
  <si>
    <t xml:space="preserve"> יבוא ושיווק מוצרי מזון </t>
  </si>
  <si>
    <t>משרד : רח' נחל חריף 4 א.ת. הצפוני יבנה</t>
  </si>
  <si>
    <t>טל: 08-9321000</t>
  </si>
  <si>
    <t>30.5.24</t>
  </si>
  <si>
    <t>תוקף המבצע מ  1.7.2024 ועד 31.8.24</t>
  </si>
  <si>
    <t xml:space="preserve">תומר אסולין </t>
  </si>
  <si>
    <t>משקי יזרעאל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</si>
</sst>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8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i/>
      <sz val="12"/>
      <name val="Segoe UI Semilight"/>
      <family val="2"/>
    </font>
    <font>
      <sz val="12"/>
      <color theme="1"/>
      <name val="Arial"/>
      <family val="2"/>
      <charset val="177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right"/>
    </xf>
    <xf numFmtId="1" fontId="19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right"/>
    </xf>
    <xf numFmtId="0" fontId="19" fillId="33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1" fontId="19" fillId="0" borderId="10" xfId="0" applyNumberFormat="1" applyFont="1" applyBorder="1" applyAlignment="1">
      <alignment horizontal="right"/>
    </xf>
    <xf numFmtId="0" fontId="19" fillId="33" borderId="10" xfId="0" applyFont="1" applyFill="1" applyBorder="1" applyAlignment="1">
      <alignment wrapText="1"/>
    </xf>
    <xf numFmtId="0" fontId="19" fillId="0" borderId="10" xfId="0" applyFont="1" applyBorder="1"/>
    <xf numFmtId="0" fontId="19" fillId="33" borderId="10" xfId="0" applyFont="1" applyFill="1" applyBorder="1"/>
    <xf numFmtId="1" fontId="19" fillId="33" borderId="10" xfId="0" applyNumberFormat="1" applyFont="1" applyFill="1" applyBorder="1" applyAlignment="1">
      <alignment horizontal="right"/>
    </xf>
    <xf numFmtId="1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19" fillId="34" borderId="10" xfId="0" applyFont="1" applyFill="1" applyBorder="1"/>
    <xf numFmtId="1" fontId="19" fillId="0" borderId="0" xfId="0" applyNumberFormat="1" applyFont="1"/>
    <xf numFmtId="0" fontId="19" fillId="34" borderId="0" xfId="0" applyFont="1" applyFill="1"/>
    <xf numFmtId="0" fontId="19" fillId="34" borderId="0" xfId="0" applyFont="1" applyFill="1" applyAlignment="1">
      <alignment horizontal="right"/>
    </xf>
    <xf numFmtId="0" fontId="22" fillId="0" borderId="0" xfId="0" applyFont="1" applyAlignment="1">
      <alignment readingOrder="2"/>
    </xf>
    <xf numFmtId="0" fontId="23" fillId="0" borderId="0" xfId="0" applyFont="1"/>
    <xf numFmtId="0" fontId="22" fillId="0" borderId="0" xfId="0" applyFont="1" applyAlignment="1">
      <alignment horizontal="center" readingOrder="2"/>
    </xf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1209675</xdr:colOff>
      <xdr:row>0</xdr:row>
      <xdr:rowOff>0</xdr:rowOff>
    </xdr:from>
    <xdr:to>
      <xdr:col>2</xdr:col>
      <xdr:colOff>2120265</xdr:colOff>
      <xdr:row>2</xdr:row>
      <xdr:rowOff>148590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BC32592-0B94-4043-B16C-32FB6B11F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28881" y1="52116" x2="75917" y2="48609"/>
                      <a14:foregroundMark x1="37253" y1="36518" x2="98965" y2="43410"/>
                      <a14:foregroundMark x1="19473" y1="53809" x2="75917" y2="53809"/>
                      <a14:foregroundMark x1="23612" y1="43410" x2="56068" y2="39903"/>
                      <a14:foregroundMark x1="36218" y1="66022" x2="96896" y2="71221"/>
                      <a14:foregroundMark x1="15240" y1="39903" x2="66510" y2="57316"/>
                      <a14:foregroundMark x1="33020" y1="38210" x2="90593" y2="38210"/>
                      <a14:foregroundMark x1="47695" y1="38210" x2="27846" y2="43410"/>
                      <a14:foregroundMark x1="15240" y1="46917" x2="51929" y2="6602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236198635" y="0"/>
          <a:ext cx="91059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4"/>
  <sheetViews>
    <sheetView rightToLeft="1" tabSelected="1" workbookViewId="0">
      <selection activeCell="A10" sqref="A10"/>
    </sheetView>
  </sheetViews>
  <sheetFormatPr defaultColWidth="9" defaultRowHeight="15.6" x14ac:dyDescent="0.3"/>
  <cols>
    <col min="1" max="1" width="11" style="1" customWidth="1"/>
    <col min="2" max="2" width="18.69921875" style="1" bestFit="1" customWidth="1"/>
    <col min="3" max="3" width="51.59765625" style="1" bestFit="1" customWidth="1"/>
    <col min="4" max="4" width="9.09765625" style="3" bestFit="1" customWidth="1"/>
    <col min="5" max="16384" width="9" style="3"/>
  </cols>
  <sheetData>
    <row r="1" spans="1:6" x14ac:dyDescent="0.3">
      <c r="C1" s="2"/>
    </row>
    <row r="2" spans="1:6" x14ac:dyDescent="0.3">
      <c r="C2" s="2"/>
    </row>
    <row r="3" spans="1:6" x14ac:dyDescent="0.3">
      <c r="C3" s="2"/>
    </row>
    <row r="4" spans="1:6" ht="19.2" x14ac:dyDescent="0.45">
      <c r="A4" s="21" t="s">
        <v>64</v>
      </c>
      <c r="B4" s="21"/>
      <c r="C4" s="21"/>
      <c r="D4" s="21"/>
      <c r="E4" s="19"/>
      <c r="F4" s="19"/>
    </row>
    <row r="5" spans="1:6" ht="19.2" x14ac:dyDescent="0.45">
      <c r="A5" s="21" t="s">
        <v>65</v>
      </c>
      <c r="B5" s="21"/>
      <c r="C5" s="21"/>
      <c r="D5" s="21"/>
      <c r="E5" s="19"/>
    </row>
    <row r="6" spans="1:6" ht="19.2" x14ac:dyDescent="0.45">
      <c r="A6" s="21" t="s">
        <v>66</v>
      </c>
      <c r="B6" s="21"/>
      <c r="C6" s="21"/>
      <c r="D6" s="21"/>
      <c r="E6" s="19"/>
      <c r="F6" s="19"/>
    </row>
    <row r="7" spans="1:6" x14ac:dyDescent="0.3">
      <c r="C7" s="2"/>
      <c r="D7" s="3" t="s">
        <v>67</v>
      </c>
    </row>
    <row r="8" spans="1:6" x14ac:dyDescent="0.3">
      <c r="C8" s="2"/>
    </row>
    <row r="9" spans="1:6" x14ac:dyDescent="0.3">
      <c r="A9" s="1" t="s">
        <v>8</v>
      </c>
    </row>
    <row r="10" spans="1:6" x14ac:dyDescent="0.3">
      <c r="A10" s="1" t="s">
        <v>70</v>
      </c>
    </row>
    <row r="11" spans="1:6" x14ac:dyDescent="0.3">
      <c r="B11" s="1" t="s">
        <v>1</v>
      </c>
      <c r="C11" s="4" t="s">
        <v>62</v>
      </c>
    </row>
    <row r="12" spans="1:6" x14ac:dyDescent="0.3">
      <c r="C12" s="4"/>
    </row>
    <row r="13" spans="1:6" x14ac:dyDescent="0.3">
      <c r="A13" s="4" t="s">
        <v>32</v>
      </c>
      <c r="C13" s="4"/>
    </row>
    <row r="14" spans="1:6" ht="31.2" x14ac:dyDescent="0.3">
      <c r="A14" s="5" t="s">
        <v>0</v>
      </c>
      <c r="B14" s="5" t="s">
        <v>2</v>
      </c>
      <c r="C14" s="5" t="s">
        <v>6</v>
      </c>
      <c r="D14" s="6" t="s">
        <v>7</v>
      </c>
    </row>
    <row r="15" spans="1:6" x14ac:dyDescent="0.3">
      <c r="A15" s="5">
        <v>10500502</v>
      </c>
      <c r="B15" s="8">
        <v>7290013472199</v>
      </c>
      <c r="C15" s="7" t="s">
        <v>12</v>
      </c>
      <c r="D15" s="7">
        <v>3.4</v>
      </c>
    </row>
    <row r="16" spans="1:6" x14ac:dyDescent="0.3">
      <c r="A16" s="11">
        <v>20081002</v>
      </c>
      <c r="B16" s="7" t="str">
        <f>"7290108509250"</f>
        <v>7290108509250</v>
      </c>
      <c r="C16" s="10" t="s">
        <v>33</v>
      </c>
      <c r="D16" s="7">
        <v>12.75</v>
      </c>
    </row>
    <row r="17" spans="1:4" x14ac:dyDescent="0.3">
      <c r="A17" s="11">
        <v>20081004</v>
      </c>
      <c r="B17" s="7" t="str">
        <f>"7290108509250"</f>
        <v>7290108509250</v>
      </c>
      <c r="C17" s="10" t="s">
        <v>34</v>
      </c>
      <c r="D17" s="7">
        <v>12.75</v>
      </c>
    </row>
    <row r="18" spans="1:4" x14ac:dyDescent="0.3">
      <c r="A18" s="18"/>
      <c r="D18" s="1"/>
    </row>
    <row r="19" spans="1:4" x14ac:dyDescent="0.3">
      <c r="A19" s="4" t="s">
        <v>47</v>
      </c>
      <c r="B19" s="2"/>
      <c r="D19" s="1"/>
    </row>
    <row r="20" spans="1:4" ht="31.2" x14ac:dyDescent="0.3">
      <c r="A20" s="5" t="s">
        <v>0</v>
      </c>
      <c r="B20" s="5" t="s">
        <v>2</v>
      </c>
      <c r="C20" s="5" t="s">
        <v>6</v>
      </c>
      <c r="D20" s="6" t="s">
        <v>7</v>
      </c>
    </row>
    <row r="21" spans="1:4" x14ac:dyDescent="0.3">
      <c r="A21" s="5">
        <v>25110227</v>
      </c>
      <c r="B21" s="8">
        <v>7290001482384</v>
      </c>
      <c r="C21" s="7" t="s">
        <v>48</v>
      </c>
      <c r="D21" s="7">
        <v>2.2999999999999998</v>
      </c>
    </row>
    <row r="22" spans="1:4" x14ac:dyDescent="0.3">
      <c r="A22" s="5">
        <v>78121001</v>
      </c>
      <c r="B22" s="8">
        <v>7290117264829</v>
      </c>
      <c r="C22" s="7" t="s">
        <v>51</v>
      </c>
      <c r="D22" s="7">
        <v>7.4</v>
      </c>
    </row>
    <row r="23" spans="1:4" x14ac:dyDescent="0.3">
      <c r="A23" s="5">
        <v>78121002</v>
      </c>
      <c r="B23" s="8">
        <v>7290117264836</v>
      </c>
      <c r="C23" s="7" t="s">
        <v>52</v>
      </c>
      <c r="D23" s="7">
        <v>7.4</v>
      </c>
    </row>
    <row r="24" spans="1:4" x14ac:dyDescent="0.3">
      <c r="A24" s="4"/>
      <c r="B24" s="2"/>
      <c r="D24" s="1"/>
    </row>
    <row r="25" spans="1:4" x14ac:dyDescent="0.3">
      <c r="A25" s="4" t="s">
        <v>11</v>
      </c>
      <c r="C25" s="4"/>
    </row>
    <row r="26" spans="1:4" ht="30.75" customHeight="1" x14ac:dyDescent="0.3">
      <c r="A26" s="5" t="s">
        <v>0</v>
      </c>
      <c r="B26" s="5" t="s">
        <v>2</v>
      </c>
      <c r="C26" s="5" t="s">
        <v>6</v>
      </c>
      <c r="D26" s="6" t="s">
        <v>7</v>
      </c>
    </row>
    <row r="27" spans="1:4" x14ac:dyDescent="0.3">
      <c r="A27" s="5">
        <v>15010400</v>
      </c>
      <c r="B27" s="7" t="str">
        <f>"7290004219079"</f>
        <v>7290004219079</v>
      </c>
      <c r="C27" s="7" t="s">
        <v>13</v>
      </c>
      <c r="D27" s="7">
        <v>6.1</v>
      </c>
    </row>
    <row r="28" spans="1:4" x14ac:dyDescent="0.3">
      <c r="A28" s="5">
        <v>30100099</v>
      </c>
      <c r="B28" s="8">
        <v>7290015039000</v>
      </c>
      <c r="C28" s="7" t="s">
        <v>45</v>
      </c>
      <c r="D28" s="7">
        <v>2.2000000000000002</v>
      </c>
    </row>
    <row r="29" spans="1:4" x14ac:dyDescent="0.3">
      <c r="A29" s="5">
        <v>15020293</v>
      </c>
      <c r="B29" s="8">
        <v>7290014692565</v>
      </c>
      <c r="C29" s="7" t="s">
        <v>46</v>
      </c>
      <c r="D29" s="7">
        <v>3.3</v>
      </c>
    </row>
    <row r="30" spans="1:4" x14ac:dyDescent="0.3">
      <c r="A30" s="5">
        <v>15000410</v>
      </c>
      <c r="B30" s="8">
        <v>7290003578177</v>
      </c>
      <c r="C30" s="7" t="s">
        <v>59</v>
      </c>
      <c r="D30" s="7">
        <v>4.7</v>
      </c>
    </row>
    <row r="31" spans="1:4" x14ac:dyDescent="0.3">
      <c r="D31" s="1"/>
    </row>
    <row r="32" spans="1:4" x14ac:dyDescent="0.3">
      <c r="A32" s="4" t="s">
        <v>43</v>
      </c>
      <c r="C32" s="4"/>
    </row>
    <row r="33" spans="1:4" ht="30.75" customHeight="1" x14ac:dyDescent="0.3">
      <c r="A33" s="5" t="s">
        <v>0</v>
      </c>
      <c r="B33" s="5" t="s">
        <v>2</v>
      </c>
      <c r="C33" s="5" t="s">
        <v>6</v>
      </c>
      <c r="D33" s="6" t="s">
        <v>7</v>
      </c>
    </row>
    <row r="34" spans="1:4" x14ac:dyDescent="0.3">
      <c r="A34" s="11">
        <v>58101017</v>
      </c>
      <c r="B34" s="7" t="str">
        <f>"7290117260081"</f>
        <v>7290117260081</v>
      </c>
      <c r="C34" s="10" t="s">
        <v>35</v>
      </c>
      <c r="D34" s="7">
        <v>7</v>
      </c>
    </row>
    <row r="35" spans="1:4" x14ac:dyDescent="0.3">
      <c r="A35" s="11">
        <v>58200203</v>
      </c>
      <c r="B35" s="8">
        <v>7290010259366</v>
      </c>
      <c r="C35" s="10" t="s">
        <v>49</v>
      </c>
      <c r="D35" s="7">
        <v>2.7</v>
      </c>
    </row>
    <row r="36" spans="1:4" x14ac:dyDescent="0.3">
      <c r="A36" s="11">
        <v>58200202</v>
      </c>
      <c r="B36" s="8">
        <v>7290010259359</v>
      </c>
      <c r="C36" s="10" t="s">
        <v>50</v>
      </c>
      <c r="D36" s="7">
        <v>2.7</v>
      </c>
    </row>
    <row r="37" spans="1:4" x14ac:dyDescent="0.3">
      <c r="A37" s="18"/>
      <c r="D37" s="1"/>
    </row>
    <row r="38" spans="1:4" x14ac:dyDescent="0.3">
      <c r="A38" s="4" t="s">
        <v>23</v>
      </c>
      <c r="C38" s="4"/>
    </row>
    <row r="39" spans="1:4" ht="31.2" x14ac:dyDescent="0.3">
      <c r="A39" s="5" t="s">
        <v>0</v>
      </c>
      <c r="B39" s="5" t="s">
        <v>2</v>
      </c>
      <c r="C39" s="5" t="s">
        <v>6</v>
      </c>
      <c r="D39" s="9" t="s">
        <v>7</v>
      </c>
    </row>
    <row r="40" spans="1:4" x14ac:dyDescent="0.3">
      <c r="A40" s="5">
        <v>30200123</v>
      </c>
      <c r="B40" s="7" t="str">
        <f>"7290003864485"</f>
        <v>7290003864485</v>
      </c>
      <c r="C40" s="7" t="s">
        <v>3</v>
      </c>
      <c r="D40" s="10">
        <v>2.75</v>
      </c>
    </row>
    <row r="41" spans="1:4" x14ac:dyDescent="0.3">
      <c r="A41" s="5">
        <v>30200124</v>
      </c>
      <c r="B41" s="7" t="str">
        <f>"7290003864478"</f>
        <v>7290003864478</v>
      </c>
      <c r="C41" s="7" t="s">
        <v>4</v>
      </c>
      <c r="D41" s="10">
        <v>2.75</v>
      </c>
    </row>
    <row r="42" spans="1:4" x14ac:dyDescent="0.3">
      <c r="A42" s="5">
        <v>30200125</v>
      </c>
      <c r="B42" s="7" t="str">
        <f>"7290003864492"</f>
        <v>7290003864492</v>
      </c>
      <c r="C42" s="7" t="s">
        <v>5</v>
      </c>
      <c r="D42" s="10">
        <v>2.75</v>
      </c>
    </row>
    <row r="43" spans="1:4" x14ac:dyDescent="0.3">
      <c r="A43" s="5">
        <v>30300193</v>
      </c>
      <c r="B43" s="8">
        <v>7290004219277</v>
      </c>
      <c r="C43" s="7" t="s">
        <v>56</v>
      </c>
      <c r="D43" s="7">
        <v>8.8000000000000007</v>
      </c>
    </row>
    <row r="44" spans="1:4" x14ac:dyDescent="0.3">
      <c r="A44" s="18"/>
      <c r="D44" s="1"/>
    </row>
    <row r="45" spans="1:4" x14ac:dyDescent="0.3">
      <c r="A45" s="4" t="s">
        <v>44</v>
      </c>
      <c r="C45" s="4"/>
    </row>
    <row r="46" spans="1:4" ht="31.2" x14ac:dyDescent="0.3">
      <c r="A46" s="5" t="s">
        <v>0</v>
      </c>
      <c r="B46" s="5" t="s">
        <v>2</v>
      </c>
      <c r="C46" s="5" t="s">
        <v>6</v>
      </c>
      <c r="D46" s="9" t="s">
        <v>7</v>
      </c>
    </row>
    <row r="47" spans="1:4" x14ac:dyDescent="0.3">
      <c r="A47" s="11">
        <v>57400033</v>
      </c>
      <c r="B47" s="7" t="str">
        <f>"7290108503975"</f>
        <v>7290108503975</v>
      </c>
      <c r="C47" s="10" t="s">
        <v>36</v>
      </c>
      <c r="D47" s="15">
        <v>5.4</v>
      </c>
    </row>
    <row r="48" spans="1:4" x14ac:dyDescent="0.3">
      <c r="A48" s="17"/>
      <c r="B48" s="16"/>
      <c r="C48" s="3"/>
    </row>
    <row r="49" spans="1:4" x14ac:dyDescent="0.3">
      <c r="A49" s="4" t="s">
        <v>31</v>
      </c>
      <c r="C49" s="4"/>
    </row>
    <row r="50" spans="1:4" ht="31.2" x14ac:dyDescent="0.3">
      <c r="A50" s="5" t="s">
        <v>0</v>
      </c>
      <c r="B50" s="5" t="s">
        <v>2</v>
      </c>
      <c r="C50" s="5" t="s">
        <v>6</v>
      </c>
      <c r="D50" s="9" t="s">
        <v>7</v>
      </c>
    </row>
    <row r="51" spans="1:4" x14ac:dyDescent="0.3">
      <c r="A51" s="5">
        <v>66300320</v>
      </c>
      <c r="B51" s="7" t="str">
        <f>"7290117263426"</f>
        <v>7290117263426</v>
      </c>
      <c r="C51" s="7" t="s">
        <v>30</v>
      </c>
      <c r="D51" s="7">
        <v>3.4</v>
      </c>
    </row>
    <row r="52" spans="1:4" x14ac:dyDescent="0.3">
      <c r="A52" s="5">
        <v>66300321</v>
      </c>
      <c r="B52" s="7" t="str">
        <f>"7290117263433"</f>
        <v>7290117263433</v>
      </c>
      <c r="C52" s="7" t="s">
        <v>29</v>
      </c>
      <c r="D52" s="7">
        <v>3.4</v>
      </c>
    </row>
    <row r="53" spans="1:4" x14ac:dyDescent="0.3">
      <c r="A53" s="11">
        <v>66300323</v>
      </c>
      <c r="B53" s="7" t="str">
        <f>"7290117263525"</f>
        <v>7290117263525</v>
      </c>
      <c r="C53" s="10" t="s">
        <v>37</v>
      </c>
      <c r="D53" s="7">
        <v>3.4</v>
      </c>
    </row>
    <row r="54" spans="1:4" x14ac:dyDescent="0.3">
      <c r="A54" s="11">
        <v>66300324</v>
      </c>
      <c r="B54" s="7" t="str">
        <f>"7290117263518"</f>
        <v>7290117263518</v>
      </c>
      <c r="C54" s="10" t="s">
        <v>38</v>
      </c>
      <c r="D54" s="7">
        <v>3.4</v>
      </c>
    </row>
    <row r="55" spans="1:4" x14ac:dyDescent="0.3">
      <c r="A55" s="11">
        <v>66300325</v>
      </c>
      <c r="B55" s="7" t="str">
        <f>"7290117263501"</f>
        <v>7290117263501</v>
      </c>
      <c r="C55" s="10" t="s">
        <v>39</v>
      </c>
      <c r="D55" s="7">
        <v>3.4</v>
      </c>
    </row>
    <row r="56" spans="1:4" x14ac:dyDescent="0.3">
      <c r="A56" s="11">
        <v>66300326</v>
      </c>
      <c r="B56" s="8">
        <v>7290117263570</v>
      </c>
      <c r="C56" s="10" t="s">
        <v>53</v>
      </c>
      <c r="D56" s="7">
        <v>6</v>
      </c>
    </row>
    <row r="57" spans="1:4" x14ac:dyDescent="0.3">
      <c r="A57" s="11">
        <v>66300328</v>
      </c>
      <c r="B57" s="8">
        <v>7290117263594</v>
      </c>
      <c r="C57" s="10" t="s">
        <v>54</v>
      </c>
      <c r="D57" s="7">
        <v>6</v>
      </c>
    </row>
    <row r="58" spans="1:4" x14ac:dyDescent="0.3">
      <c r="A58" s="11">
        <v>66300327</v>
      </c>
      <c r="B58" s="8">
        <v>7290117263587</v>
      </c>
      <c r="C58" s="10" t="s">
        <v>55</v>
      </c>
      <c r="D58" s="7">
        <v>6</v>
      </c>
    </row>
    <row r="61" spans="1:4" x14ac:dyDescent="0.3">
      <c r="A61" s="4" t="s">
        <v>14</v>
      </c>
      <c r="B61" s="2"/>
      <c r="C61" s="4"/>
    </row>
    <row r="62" spans="1:4" ht="31.2" x14ac:dyDescent="0.3">
      <c r="A62" s="5" t="s">
        <v>0</v>
      </c>
      <c r="B62" s="12" t="s">
        <v>2</v>
      </c>
      <c r="C62" s="5" t="s">
        <v>6</v>
      </c>
      <c r="D62" s="9" t="s">
        <v>7</v>
      </c>
    </row>
    <row r="63" spans="1:4" x14ac:dyDescent="0.3">
      <c r="A63" s="11">
        <v>74250202</v>
      </c>
      <c r="B63" s="8">
        <v>7290117263907</v>
      </c>
      <c r="C63" s="10" t="s">
        <v>60</v>
      </c>
      <c r="D63" s="10">
        <v>3.8</v>
      </c>
    </row>
    <row r="64" spans="1:4" x14ac:dyDescent="0.3">
      <c r="A64" s="11">
        <v>74250201</v>
      </c>
      <c r="B64" s="8">
        <v>7290117263884</v>
      </c>
      <c r="C64" s="10" t="s">
        <v>61</v>
      </c>
      <c r="D64" s="10">
        <v>3.8</v>
      </c>
    </row>
    <row r="65" spans="1:4" x14ac:dyDescent="0.3">
      <c r="A65" s="5">
        <v>74250001</v>
      </c>
      <c r="B65" s="7" t="str">
        <f>"7290010259830"</f>
        <v>7290010259830</v>
      </c>
      <c r="C65" s="7" t="s">
        <v>24</v>
      </c>
      <c r="D65" s="7">
        <v>3.1</v>
      </c>
    </row>
    <row r="66" spans="1:4" x14ac:dyDescent="0.3">
      <c r="A66" s="5">
        <v>74250002</v>
      </c>
      <c r="B66" s="7" t="str">
        <f>"7290010259847"</f>
        <v>7290010259847</v>
      </c>
      <c r="C66" s="7" t="s">
        <v>25</v>
      </c>
      <c r="D66" s="7">
        <v>3.1</v>
      </c>
    </row>
    <row r="67" spans="1:4" x14ac:dyDescent="0.3">
      <c r="A67" s="5">
        <v>74250003</v>
      </c>
      <c r="B67" s="7" t="str">
        <f>"7290010259823"</f>
        <v>7290010259823</v>
      </c>
      <c r="C67" s="7" t="s">
        <v>26</v>
      </c>
      <c r="D67" s="7">
        <v>3.1</v>
      </c>
    </row>
    <row r="68" spans="1:4" x14ac:dyDescent="0.3">
      <c r="A68" s="5">
        <v>74250004</v>
      </c>
      <c r="B68" s="7" t="str">
        <f>"7290010259854"</f>
        <v>7290010259854</v>
      </c>
      <c r="C68" s="7" t="s">
        <v>27</v>
      </c>
      <c r="D68" s="7">
        <v>3.1</v>
      </c>
    </row>
    <row r="69" spans="1:4" x14ac:dyDescent="0.3">
      <c r="A69" s="5">
        <v>74250005</v>
      </c>
      <c r="B69" s="7" t="str">
        <f>"7290010259861"</f>
        <v>7290010259861</v>
      </c>
      <c r="C69" s="7" t="s">
        <v>28</v>
      </c>
      <c r="D69" s="7">
        <v>3.1</v>
      </c>
    </row>
    <row r="71" spans="1:4" x14ac:dyDescent="0.3">
      <c r="A71" s="4" t="s">
        <v>40</v>
      </c>
      <c r="B71" s="2"/>
      <c r="C71" s="4"/>
    </row>
    <row r="72" spans="1:4" ht="31.2" x14ac:dyDescent="0.3">
      <c r="A72" s="5" t="s">
        <v>0</v>
      </c>
      <c r="B72" s="12" t="s">
        <v>2</v>
      </c>
      <c r="C72" s="5" t="s">
        <v>6</v>
      </c>
      <c r="D72" s="9" t="s">
        <v>7</v>
      </c>
    </row>
    <row r="73" spans="1:4" x14ac:dyDescent="0.3">
      <c r="A73" s="11">
        <v>72201021</v>
      </c>
      <c r="B73" s="7" t="str">
        <f>"7290108509984"</f>
        <v>7290108509984</v>
      </c>
      <c r="C73" s="10" t="s">
        <v>41</v>
      </c>
      <c r="D73" s="10">
        <v>4.5</v>
      </c>
    </row>
    <row r="74" spans="1:4" x14ac:dyDescent="0.3">
      <c r="A74" s="5">
        <v>72201022</v>
      </c>
      <c r="B74" s="7" t="str">
        <f>"7290108509991"</f>
        <v>7290108509991</v>
      </c>
      <c r="C74" s="10" t="s">
        <v>42</v>
      </c>
      <c r="D74" s="10">
        <v>4.5</v>
      </c>
    </row>
    <row r="75" spans="1:4" x14ac:dyDescent="0.3">
      <c r="A75" s="5">
        <v>72201023</v>
      </c>
      <c r="B75" s="8">
        <v>7290117264997</v>
      </c>
      <c r="C75" s="10" t="s">
        <v>58</v>
      </c>
      <c r="D75" s="10">
        <v>4.5</v>
      </c>
    </row>
    <row r="76" spans="1:4" x14ac:dyDescent="0.3">
      <c r="A76" s="5">
        <v>72201013</v>
      </c>
      <c r="B76" s="8">
        <v>7290108500547</v>
      </c>
      <c r="C76" s="7" t="s">
        <v>57</v>
      </c>
      <c r="D76" s="10">
        <v>4.5</v>
      </c>
    </row>
    <row r="78" spans="1:4" x14ac:dyDescent="0.3">
      <c r="A78" s="4" t="s">
        <v>15</v>
      </c>
      <c r="B78" s="2"/>
      <c r="C78" s="4"/>
    </row>
    <row r="79" spans="1:4" ht="31.2" x14ac:dyDescent="0.3">
      <c r="A79" s="5" t="s">
        <v>0</v>
      </c>
      <c r="B79" s="12" t="s">
        <v>2</v>
      </c>
      <c r="C79" s="5" t="s">
        <v>6</v>
      </c>
      <c r="D79" s="9" t="s">
        <v>7</v>
      </c>
    </row>
    <row r="80" spans="1:4" x14ac:dyDescent="0.3">
      <c r="A80" s="5">
        <v>78120001</v>
      </c>
      <c r="B80" s="7" t="str">
        <f>"7290117260043"</f>
        <v>7290117260043</v>
      </c>
      <c r="C80" s="7" t="s">
        <v>16</v>
      </c>
      <c r="D80" s="7">
        <v>5.4</v>
      </c>
    </row>
    <row r="81" spans="1:4" x14ac:dyDescent="0.3">
      <c r="A81" s="5">
        <v>78120002</v>
      </c>
      <c r="B81" s="7" t="str">
        <f>"7290117260067"</f>
        <v>7290117260067</v>
      </c>
      <c r="C81" s="7" t="s">
        <v>17</v>
      </c>
      <c r="D81" s="7">
        <v>5.4</v>
      </c>
    </row>
    <row r="82" spans="1:4" x14ac:dyDescent="0.3">
      <c r="A82" s="5">
        <v>78120003</v>
      </c>
      <c r="B82" s="7" t="str">
        <f>"7290117260050"</f>
        <v>7290117260050</v>
      </c>
      <c r="C82" s="7" t="s">
        <v>18</v>
      </c>
      <c r="D82" s="7">
        <v>5.4</v>
      </c>
    </row>
    <row r="83" spans="1:4" x14ac:dyDescent="0.3">
      <c r="A83" s="5">
        <v>78120004</v>
      </c>
      <c r="B83" s="7" t="str">
        <f>"7290117260005"</f>
        <v>7290117260005</v>
      </c>
      <c r="C83" s="7" t="s">
        <v>19</v>
      </c>
      <c r="D83" s="7">
        <v>5.4</v>
      </c>
    </row>
    <row r="84" spans="1:4" x14ac:dyDescent="0.3">
      <c r="A84" s="5">
        <v>78120005</v>
      </c>
      <c r="B84" s="7" t="str">
        <f>"7290117260012"</f>
        <v>7290117260012</v>
      </c>
      <c r="C84" s="7" t="s">
        <v>20</v>
      </c>
      <c r="D84" s="7">
        <v>5.4</v>
      </c>
    </row>
    <row r="85" spans="1:4" x14ac:dyDescent="0.3">
      <c r="A85" s="5">
        <v>78120006</v>
      </c>
      <c r="B85" s="7" t="str">
        <f>"7290117260029"</f>
        <v>7290117260029</v>
      </c>
      <c r="C85" s="7" t="s">
        <v>21</v>
      </c>
      <c r="D85" s="7">
        <v>5.4</v>
      </c>
    </row>
    <row r="86" spans="1:4" x14ac:dyDescent="0.3">
      <c r="A86" s="5">
        <v>78120007</v>
      </c>
      <c r="B86" s="7" t="str">
        <f>"7290117260036"</f>
        <v>7290117260036</v>
      </c>
      <c r="C86" s="7" t="s">
        <v>22</v>
      </c>
      <c r="D86" s="7">
        <v>5.4</v>
      </c>
    </row>
    <row r="87" spans="1:4" x14ac:dyDescent="0.3">
      <c r="D87" s="1"/>
    </row>
    <row r="88" spans="1:4" x14ac:dyDescent="0.3">
      <c r="A88" s="20"/>
      <c r="B88" s="20"/>
      <c r="C88" s="20"/>
      <c r="D88" s="20"/>
    </row>
    <row r="89" spans="1:4" x14ac:dyDescent="0.3">
      <c r="A89" s="2" t="s">
        <v>68</v>
      </c>
      <c r="B89" s="2"/>
    </row>
    <row r="90" spans="1:4" x14ac:dyDescent="0.3">
      <c r="A90" s="13" t="s">
        <v>9</v>
      </c>
      <c r="B90" s="13"/>
      <c r="C90" s="14"/>
    </row>
    <row r="91" spans="1:4" x14ac:dyDescent="0.3">
      <c r="A91" s="2" t="s">
        <v>10</v>
      </c>
      <c r="B91" s="2"/>
    </row>
    <row r="92" spans="1:4" x14ac:dyDescent="0.3">
      <c r="A92" s="2"/>
      <c r="B92" s="2"/>
    </row>
    <row r="93" spans="1:4" x14ac:dyDescent="0.3">
      <c r="D93" s="3" t="s">
        <v>63</v>
      </c>
    </row>
    <row r="94" spans="1:4" x14ac:dyDescent="0.3">
      <c r="D94" s="3" t="s">
        <v>69</v>
      </c>
    </row>
  </sheetData>
  <sortState xmlns:xlrd2="http://schemas.microsoft.com/office/spreadsheetml/2017/richdata2" ref="A2:D653">
    <sortCondition sortBy="icon" ref="C2:C653"/>
  </sortState>
  <mergeCells count="3">
    <mergeCell ref="A4:D4"/>
    <mergeCell ref="A5:D5"/>
    <mergeCell ref="A6:D6"/>
  </mergeCells>
  <phoneticPr fontId="18" type="noConversion"/>
  <pageMargins left="0.25" right="0.25" top="0.75" bottom="0.75" header="0.3" footer="0.3"/>
  <pageSetup paperSize="9" scale="79" fitToHeight="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oDSactz6F68mYUjy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Limor Dahari</dc:creator>
  <cp:lastModifiedBy>Tomer Asulin</cp:lastModifiedBy>
  <cp:lastPrinted>2024-05-30T09:01:00Z</cp:lastPrinted>
  <dcterms:created xsi:type="dcterms:W3CDTF">2020-03-19T08:54:43Z</dcterms:created>
  <dcterms:modified xsi:type="dcterms:W3CDTF">2024-06-16T04:36:30Z</dcterms:modified>
</cp:coreProperties>
</file>