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rv\disk h\ספריית מבצעים\סניפים\טבלאות מבצעים כללי\ארגוני קניות\2025\"/>
    </mc:Choice>
  </mc:AlternateContent>
  <xr:revisionPtr revIDLastSave="0" documentId="8_{89E5D26D-F401-4F31-9DA4-1E0D143C6CFC}" xr6:coauthVersionLast="36" xr6:coauthVersionMax="36" xr10:uidLastSave="{00000000-0000-0000-0000-000000000000}"/>
  <bookViews>
    <workbookView xWindow="0" yWindow="0" windowWidth="28800" windowHeight="11805" xr2:uid="{0A2148EF-9B97-4D4F-8DBA-2A94D6B21B39}"/>
  </bookViews>
  <sheets>
    <sheet name="טבלה 1" sheetId="1" r:id="rId1"/>
  </sheets>
  <definedNames>
    <definedName name="_xlnm.Print_Area" localSheetId="0">'טבלה 1'!$A$1:$R$51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7" i="1" l="1"/>
  <c r="I47" i="1"/>
  <c r="F47" i="1"/>
  <c r="I46" i="1"/>
  <c r="F46" i="1"/>
  <c r="L45" i="1"/>
  <c r="I45" i="1"/>
  <c r="F45" i="1"/>
  <c r="R44" i="1"/>
  <c r="O44" i="1"/>
  <c r="L44" i="1"/>
  <c r="I44" i="1"/>
  <c r="F44" i="1"/>
  <c r="O43" i="1"/>
  <c r="L43" i="1"/>
  <c r="I43" i="1"/>
  <c r="F43" i="1"/>
  <c r="I42" i="1"/>
  <c r="F42" i="1"/>
  <c r="I41" i="1"/>
  <c r="F41" i="1"/>
  <c r="F40" i="1"/>
  <c r="O39" i="1"/>
  <c r="L39" i="1"/>
  <c r="I39" i="1"/>
  <c r="F39" i="1"/>
  <c r="L38" i="1"/>
  <c r="I38" i="1"/>
  <c r="F38" i="1"/>
  <c r="O37" i="1"/>
  <c r="L37" i="1"/>
  <c r="I37" i="1"/>
  <c r="F37" i="1"/>
  <c r="O36" i="1"/>
  <c r="L36" i="1"/>
  <c r="I36" i="1"/>
  <c r="F36" i="1"/>
  <c r="L35" i="1"/>
  <c r="I35" i="1"/>
  <c r="F35" i="1"/>
  <c r="L34" i="1"/>
  <c r="I34" i="1"/>
  <c r="F34" i="1"/>
  <c r="O33" i="1"/>
  <c r="L33" i="1"/>
  <c r="I33" i="1"/>
  <c r="F33" i="1"/>
  <c r="O32" i="1"/>
  <c r="L32" i="1"/>
  <c r="I32" i="1"/>
  <c r="F32" i="1"/>
  <c r="O31" i="1"/>
  <c r="L31" i="1"/>
  <c r="I31" i="1"/>
  <c r="F31" i="1"/>
  <c r="I30" i="1"/>
  <c r="F30" i="1"/>
  <c r="O29" i="1"/>
  <c r="L29" i="1"/>
  <c r="I29" i="1"/>
  <c r="F29" i="1"/>
  <c r="O28" i="1"/>
  <c r="L28" i="1"/>
  <c r="I28" i="1"/>
  <c r="F28" i="1"/>
  <c r="O27" i="1"/>
  <c r="L27" i="1"/>
  <c r="I27" i="1"/>
  <c r="F27" i="1"/>
  <c r="O26" i="1"/>
  <c r="L26" i="1"/>
  <c r="I26" i="1"/>
  <c r="F26" i="1"/>
  <c r="O25" i="1"/>
  <c r="L25" i="1"/>
  <c r="I25" i="1"/>
  <c r="F25" i="1"/>
  <c r="O24" i="1"/>
  <c r="L24" i="1"/>
  <c r="I24" i="1"/>
  <c r="F24" i="1"/>
  <c r="I23" i="1"/>
  <c r="F23" i="1"/>
  <c r="L22" i="1"/>
  <c r="I22" i="1"/>
  <c r="F22" i="1"/>
  <c r="L21" i="1"/>
  <c r="I21" i="1"/>
  <c r="F21" i="1"/>
  <c r="O20" i="1"/>
  <c r="L20" i="1"/>
  <c r="I20" i="1"/>
  <c r="F20" i="1"/>
  <c r="O19" i="1"/>
  <c r="L19" i="1"/>
  <c r="I19" i="1"/>
  <c r="F19" i="1"/>
  <c r="I18" i="1"/>
  <c r="F18" i="1"/>
  <c r="O17" i="1"/>
  <c r="L17" i="1"/>
  <c r="I17" i="1"/>
  <c r="F17" i="1"/>
  <c r="O16" i="1"/>
  <c r="L16" i="1"/>
  <c r="I16" i="1"/>
  <c r="F16" i="1"/>
  <c r="O15" i="1"/>
  <c r="L15" i="1"/>
  <c r="I15" i="1"/>
  <c r="F15" i="1"/>
  <c r="O14" i="1"/>
  <c r="L14" i="1"/>
  <c r="I14" i="1"/>
  <c r="F14" i="1"/>
  <c r="O13" i="1"/>
  <c r="L13" i="1"/>
  <c r="I13" i="1"/>
  <c r="F13" i="1"/>
  <c r="O12" i="1"/>
  <c r="L12" i="1"/>
  <c r="I12" i="1"/>
  <c r="F12" i="1"/>
  <c r="O11" i="1"/>
  <c r="L11" i="1"/>
  <c r="I11" i="1"/>
  <c r="F11" i="1"/>
  <c r="O10" i="1"/>
  <c r="L10" i="1"/>
  <c r="I10" i="1"/>
  <c r="F10" i="1"/>
  <c r="O9" i="1"/>
  <c r="L9" i="1"/>
  <c r="I9" i="1"/>
  <c r="F9" i="1"/>
  <c r="O8" i="1"/>
  <c r="L8" i="1"/>
  <c r="I8" i="1"/>
  <c r="F8" i="1"/>
  <c r="O7" i="1"/>
  <c r="L7" i="1"/>
  <c r="I7" i="1"/>
  <c r="F7" i="1"/>
  <c r="L6" i="1"/>
  <c r="I6" i="1"/>
  <c r="F6" i="1"/>
</calcChain>
</file>

<file path=xl/sharedStrings.xml><?xml version="1.0" encoding="utf-8"?>
<sst xmlns="http://schemas.openxmlformats.org/spreadsheetml/2006/main" count="153" uniqueCount="89">
  <si>
    <t>אספקות 01/05/2025 אספקות  31/05/2025</t>
  </si>
  <si>
    <t>מחירון</t>
  </si>
  <si>
    <t>מוצר</t>
  </si>
  <si>
    <t>מכולת (1) ; מעדניה (5) ; 
פארמים (36); ארגוני קניות (34); קיבוץ (35); אחר מוסדי חם (38)</t>
  </si>
  <si>
    <t>משפחתי</t>
  </si>
  <si>
    <t>אחוז הנחה</t>
  </si>
  <si>
    <t>מחיר נטו</t>
  </si>
  <si>
    <t>שוופס פרוט ווטר 1.5 ליטר + שוופס מים בטעמים 1.5 ליטר</t>
  </si>
  <si>
    <t>1-5</t>
  </si>
  <si>
    <t>6 ומעלה</t>
  </si>
  <si>
    <t>ספרינג קולקשיין 1.25 ליטר</t>
  </si>
  <si>
    <t>1-3</t>
  </si>
  <si>
    <t xml:space="preserve">4 ומעלה </t>
  </si>
  <si>
    <t>Fruit &amp; veg 1L</t>
  </si>
  <si>
    <t xml:space="preserve">שוופס מוגז עדין 1.5 ליטר </t>
  </si>
  <si>
    <t>1-4</t>
  </si>
  <si>
    <t>5-9</t>
  </si>
  <si>
    <t>10-14</t>
  </si>
  <si>
    <t>15 ומעלה</t>
  </si>
  <si>
    <t>שוופס מוגז פירות 1.5 ליטר+ שוופס ליים 1.5 ליטר</t>
  </si>
  <si>
    <t>ספרינג תה 1.5 ליטר</t>
  </si>
  <si>
    <t>10 ומעלה</t>
  </si>
  <si>
    <t>תפוזינה 1.5 ליטר</t>
  </si>
  <si>
    <t xml:space="preserve">5-9  </t>
  </si>
  <si>
    <t>ספרינג 1.5 ליטר</t>
  </si>
  <si>
    <t xml:space="preserve">5-9 </t>
  </si>
  <si>
    <t>קרטוניות ספרינג 1 ליטר</t>
  </si>
  <si>
    <t>6-14</t>
  </si>
  <si>
    <t>15-29</t>
  </si>
  <si>
    <t>30 ומעלה</t>
  </si>
  <si>
    <r>
      <t xml:space="preserve">RC קולה שישיות 1.5 ליטר </t>
    </r>
    <r>
      <rPr>
        <b/>
        <shadow/>
        <sz val="14"/>
        <rFont val="Arial"/>
        <family val="2"/>
      </rPr>
      <t>מתורגם</t>
    </r>
  </si>
  <si>
    <t xml:space="preserve">5-24 </t>
  </si>
  <si>
    <t>25 ומעלה</t>
  </si>
  <si>
    <t>שישיות קריסטל 2 ליטר מיץ + מוגז</t>
  </si>
  <si>
    <t>1-14</t>
  </si>
  <si>
    <t>15-74</t>
  </si>
  <si>
    <t>75 ומעלה</t>
  </si>
  <si>
    <r>
      <t>סודה 1.5 ל' שוופס תריסרים+ רביעיות</t>
    </r>
    <r>
      <rPr>
        <b/>
        <sz val="14"/>
        <color indexed="10"/>
        <rFont val="Arial"/>
        <family val="2"/>
      </rPr>
      <t xml:space="preserve"> </t>
    </r>
    <r>
      <rPr>
        <b/>
        <sz val="14"/>
        <rFont val="Arial"/>
        <family val="2"/>
      </rPr>
      <t>מתורגם</t>
    </r>
    <r>
      <rPr>
        <shadow/>
        <sz val="12"/>
        <rFont val="Arial"/>
        <family val="2"/>
      </rPr>
      <t xml:space="preserve"> + </t>
    </r>
    <r>
      <rPr>
        <b/>
        <shadow/>
        <sz val="12"/>
        <rFont val="Arial"/>
        <family val="2"/>
      </rPr>
      <t>סודה מועשרת</t>
    </r>
  </si>
  <si>
    <t xml:space="preserve">4-9 </t>
  </si>
  <si>
    <t>שוופס סודה 1 ליטר</t>
  </si>
  <si>
    <t>0-2</t>
  </si>
  <si>
    <t xml:space="preserve">3 ומעלה </t>
  </si>
  <si>
    <t>שוופס מיקסרים 1.5 ליטר</t>
  </si>
  <si>
    <t>מים מינרלים עין גדי 2 ליטר - שישיה מסומן</t>
  </si>
  <si>
    <t>מים מינרליים נרה 1.5 ליטר - שישייה</t>
  </si>
  <si>
    <t>1-21</t>
  </si>
  <si>
    <t>22-43</t>
  </si>
  <si>
    <t>44 ומעלה</t>
  </si>
  <si>
    <t>מים מינרליים נרה 1 ליטר</t>
  </si>
  <si>
    <t>4-9</t>
  </si>
  <si>
    <t>אישי</t>
  </si>
  <si>
    <t>רביעיות ספרינג 250 מ"ל (6*4) מתורגם</t>
  </si>
  <si>
    <t>5 ומעלה</t>
  </si>
  <si>
    <t>שוופס מים בטעמים 0.5 ליטר/ שוופס fruit water 0.5</t>
  </si>
  <si>
    <t>שוופס מוגז עדין 330 מ"ל + שוופס מוגז 330 מ"ל</t>
  </si>
  <si>
    <t>רביעייה פחיות שוופס מוגז פירות/ מוגז עדין 330 מ"ל 4*6 (מתורגם)</t>
  </si>
  <si>
    <t>4-6</t>
  </si>
  <si>
    <t>7-9</t>
  </si>
  <si>
    <t>ספרינג תה 0.5 ליטר</t>
  </si>
  <si>
    <t>4 ומעלה</t>
  </si>
  <si>
    <t>תפוזינה 0.5 ליטר</t>
  </si>
  <si>
    <t>תפוזינה 330 מ"ל</t>
  </si>
  <si>
    <t>מיץ פז 330 מ"ל זכוכית</t>
  </si>
  <si>
    <t>שוופס מוגז עדין 0.5 ליטר + שוופס מוגז פירות 0.5 ליטר</t>
  </si>
  <si>
    <t>ספרינג פחיות</t>
  </si>
  <si>
    <t>1+4</t>
  </si>
  <si>
    <t>RC קולה+ פחיות מפ"ז+פחיות שוופס</t>
  </si>
  <si>
    <t>שוופס סודה 0.5 ליטר (24)</t>
  </si>
  <si>
    <t>שישייה שוופס סודה 0.5 ליטר + סודה מועשרת 0.5 ליטר שישייה מתורגם</t>
  </si>
  <si>
    <t>פחיות שוופס סודה</t>
  </si>
  <si>
    <t>סודה שוופס 250 מ"ל זכוכית (24)</t>
  </si>
  <si>
    <t>4+1</t>
  </si>
  <si>
    <t>רביעייה שוופס סודה 250 מ"ל 6*4 (מתורגם)</t>
  </si>
  <si>
    <t>5-8</t>
  </si>
  <si>
    <t>9 ומעלה</t>
  </si>
  <si>
    <t>שוופס מיקסרים 250 מ"ל</t>
  </si>
  <si>
    <t>פחית שוופס מיקסרים 250 (ראשן/טוניק/ביטר)</t>
  </si>
  <si>
    <r>
      <t xml:space="preserve">שוופס קוקטייל 280 מ"ל </t>
    </r>
    <r>
      <rPr>
        <b/>
        <sz val="12"/>
        <rFont val="Arial"/>
        <family val="2"/>
      </rPr>
      <t>(לא כולל מס קנייה בגובה 1.371 ש"ח)</t>
    </r>
  </si>
  <si>
    <r>
      <t>ספרינג אלכוהול פחיות + שוופס קוקטייל פחיות (</t>
    </r>
    <r>
      <rPr>
        <b/>
        <sz val="12"/>
        <rFont val="Arial"/>
        <family val="2"/>
      </rPr>
      <t>לא כולל מס קנייה בגובה 1.616 ₪ לפחית)</t>
    </r>
  </si>
  <si>
    <t xml:space="preserve"> 350 מ"לFruit &amp; Veg</t>
  </si>
  <si>
    <t>עין גדי 0.5 ליטר פקק רגיל</t>
  </si>
  <si>
    <t>6-11</t>
  </si>
  <si>
    <t>12-35</t>
  </si>
  <si>
    <t>36-71</t>
  </si>
  <si>
    <t>72 ומעלה</t>
  </si>
  <si>
    <t>עין גדי 750 מ"ל שישייה</t>
  </si>
  <si>
    <t>מים מינרליים נרה 800 מ"ל פקק שטוח</t>
  </si>
  <si>
    <t>מים מינרליים נרה 0.5 ליטר פקק שטוח</t>
  </si>
  <si>
    <t>טבלת מבצעים מאי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</si>
</sst>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₪&quot;\ * #,##0.00_ ;_ &quot;₪&quot;\ * \-#,##0.00_ ;_ &quot;₪&quot;\ * &quot;-&quot;??_ ;_ @_ "/>
    <numFmt numFmtId="164" formatCode="_ [$₪-40D]\ * #,##0.00_ ;_ [$₪-40D]\ * \-#,##0.00_ ;_ [$₪-40D]\ * &quot;-&quot;??_ ;_ @_ "/>
  </numFmts>
  <fonts count="14" x14ac:knownFonts="1">
    <font>
      <sz val="10"/>
      <name val="Arial"/>
      <charset val="177"/>
    </font>
    <font>
      <b/>
      <u/>
      <sz val="12"/>
      <color rgb="FF002060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color indexed="12"/>
      <name val="Arial"/>
      <family val="2"/>
    </font>
    <font>
      <b/>
      <sz val="12"/>
      <color rgb="FF002060"/>
      <name val="Arial"/>
      <family val="2"/>
    </font>
    <font>
      <b/>
      <sz val="12"/>
      <name val="Arial"/>
      <family val="2"/>
    </font>
    <font>
      <shadow/>
      <sz val="12"/>
      <name val="Arial"/>
      <family val="2"/>
    </font>
    <font>
      <sz val="12"/>
      <color theme="1"/>
      <name val="Arial"/>
      <family val="2"/>
    </font>
    <font>
      <b/>
      <shadow/>
      <sz val="14"/>
      <name val="Arial"/>
      <family val="2"/>
    </font>
    <font>
      <b/>
      <sz val="14"/>
      <color indexed="10"/>
      <name val="Arial"/>
      <family val="2"/>
    </font>
    <font>
      <b/>
      <sz val="14"/>
      <name val="Arial"/>
      <family val="2"/>
    </font>
    <font>
      <b/>
      <shadow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87">
    <xf numFmtId="0" fontId="0" fillId="0" borderId="0" xfId="0"/>
    <xf numFmtId="0" fontId="1" fillId="2" borderId="0" xfId="0" applyFont="1" applyFill="1" applyAlignment="1">
      <alignment horizontal="center"/>
    </xf>
    <xf numFmtId="0" fontId="2" fillId="0" borderId="0" xfId="0" applyFont="1" applyFill="1"/>
    <xf numFmtId="0" fontId="1" fillId="3" borderId="0" xfId="0" applyFont="1" applyFill="1" applyAlignment="1">
      <alignment horizontal="center"/>
    </xf>
    <xf numFmtId="164" fontId="2" fillId="0" borderId="0" xfId="0" applyNumberFormat="1" applyFont="1" applyFill="1"/>
    <xf numFmtId="44" fontId="2" fillId="0" borderId="0" xfId="2" applyFont="1" applyFill="1"/>
    <xf numFmtId="0" fontId="4" fillId="0" borderId="1" xfId="0" applyFont="1" applyFill="1" applyBorder="1"/>
    <xf numFmtId="16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/>
    <xf numFmtId="0" fontId="7" fillId="0" borderId="1" xfId="0" applyFont="1" applyFill="1" applyBorder="1" applyAlignment="1">
      <alignment horizontal="center" vertical="center" textRotation="90"/>
    </xf>
    <xf numFmtId="164" fontId="5" fillId="0" borderId="5" xfId="0" applyNumberFormat="1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4" fontId="1" fillId="0" borderId="7" xfId="2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textRotation="90"/>
    </xf>
    <xf numFmtId="164" fontId="7" fillId="0" borderId="10" xfId="0" applyNumberFormat="1" applyFont="1" applyFill="1" applyBorder="1"/>
    <xf numFmtId="0" fontId="8" fillId="0" borderId="10" xfId="0" applyFont="1" applyFill="1" applyBorder="1" applyAlignment="1">
      <alignment horizontal="right" readingOrder="2"/>
    </xf>
    <xf numFmtId="49" fontId="9" fillId="0" borderId="11" xfId="0" applyNumberFormat="1" applyFont="1" applyFill="1" applyBorder="1" applyAlignment="1">
      <alignment horizontal="right" readingOrder="2"/>
    </xf>
    <xf numFmtId="10" fontId="9" fillId="0" borderId="11" xfId="0" applyNumberFormat="1" applyFont="1" applyFill="1" applyBorder="1" applyAlignment="1">
      <alignment horizontal="right" readingOrder="2"/>
    </xf>
    <xf numFmtId="44" fontId="5" fillId="0" borderId="12" xfId="2" applyFont="1" applyFill="1" applyBorder="1" applyAlignment="1">
      <alignment horizontal="right" readingOrder="2"/>
    </xf>
    <xf numFmtId="49" fontId="9" fillId="0" borderId="13" xfId="0" applyNumberFormat="1" applyFont="1" applyFill="1" applyBorder="1" applyAlignment="1">
      <alignment horizontal="right" readingOrder="2"/>
    </xf>
    <xf numFmtId="44" fontId="5" fillId="0" borderId="12" xfId="2" applyNumberFormat="1" applyFont="1" applyFill="1" applyBorder="1" applyAlignment="1">
      <alignment horizontal="right" readingOrder="2"/>
    </xf>
    <xf numFmtId="49" fontId="2" fillId="0" borderId="13" xfId="0" applyNumberFormat="1" applyFont="1" applyFill="1" applyBorder="1" applyAlignment="1">
      <alignment horizontal="right" readingOrder="2"/>
    </xf>
    <xf numFmtId="10" fontId="2" fillId="0" borderId="11" xfId="0" applyNumberFormat="1" applyFont="1" applyFill="1" applyBorder="1" applyAlignment="1">
      <alignment horizontal="right" readingOrder="2"/>
    </xf>
    <xf numFmtId="164" fontId="7" fillId="0" borderId="14" xfId="0" applyNumberFormat="1" applyFont="1" applyFill="1" applyBorder="1"/>
    <xf numFmtId="0" fontId="2" fillId="0" borderId="14" xfId="0" applyFont="1" applyFill="1" applyBorder="1" applyAlignment="1">
      <alignment horizontal="right"/>
    </xf>
    <xf numFmtId="49" fontId="9" fillId="0" borderId="15" xfId="0" applyNumberFormat="1" applyFont="1" applyFill="1" applyBorder="1" applyAlignment="1">
      <alignment horizontal="right"/>
    </xf>
    <xf numFmtId="10" fontId="9" fillId="0" borderId="16" xfId="0" applyNumberFormat="1" applyFont="1" applyFill="1" applyBorder="1" applyAlignment="1">
      <alignment horizontal="right"/>
    </xf>
    <xf numFmtId="44" fontId="5" fillId="0" borderId="17" xfId="2" applyFont="1" applyFill="1" applyBorder="1" applyAlignment="1">
      <alignment horizontal="right" readingOrder="2"/>
    </xf>
    <xf numFmtId="49" fontId="9" fillId="0" borderId="18" xfId="0" applyNumberFormat="1" applyFont="1" applyFill="1" applyBorder="1" applyAlignment="1">
      <alignment horizontal="right" readingOrder="2"/>
    </xf>
    <xf numFmtId="49" fontId="9" fillId="0" borderId="18" xfId="0" applyNumberFormat="1" applyFont="1" applyFill="1" applyBorder="1" applyAlignment="1">
      <alignment horizontal="right"/>
    </xf>
    <xf numFmtId="49" fontId="2" fillId="0" borderId="18" xfId="0" applyNumberFormat="1" applyFont="1" applyFill="1" applyBorder="1" applyAlignment="1">
      <alignment horizontal="right" readingOrder="2"/>
    </xf>
    <xf numFmtId="10" fontId="2" fillId="0" borderId="16" xfId="0" applyNumberFormat="1" applyFont="1" applyFill="1" applyBorder="1" applyAlignment="1">
      <alignment horizontal="right"/>
    </xf>
    <xf numFmtId="164" fontId="7" fillId="0" borderId="19" xfId="0" applyNumberFormat="1" applyFont="1" applyFill="1" applyBorder="1"/>
    <xf numFmtId="0" fontId="8" fillId="0" borderId="19" xfId="0" applyFont="1" applyFill="1" applyBorder="1" applyAlignment="1">
      <alignment horizontal="right" readingOrder="2"/>
    </xf>
    <xf numFmtId="49" fontId="9" fillId="0" borderId="20" xfId="0" applyNumberFormat="1" applyFont="1" applyFill="1" applyBorder="1" applyAlignment="1">
      <alignment horizontal="right" readingOrder="2"/>
    </xf>
    <xf numFmtId="10" fontId="9" fillId="0" borderId="20" xfId="0" applyNumberFormat="1" applyFont="1" applyFill="1" applyBorder="1" applyAlignment="1">
      <alignment horizontal="right" readingOrder="2"/>
    </xf>
    <xf numFmtId="44" fontId="5" fillId="0" borderId="21" xfId="2" applyFont="1" applyFill="1" applyBorder="1" applyAlignment="1">
      <alignment horizontal="right" readingOrder="2"/>
    </xf>
    <xf numFmtId="49" fontId="9" fillId="0" borderId="22" xfId="0" applyNumberFormat="1" applyFont="1" applyFill="1" applyBorder="1" applyAlignment="1">
      <alignment horizontal="right" readingOrder="2"/>
    </xf>
    <xf numFmtId="44" fontId="5" fillId="0" borderId="23" xfId="2" applyFont="1" applyFill="1" applyBorder="1" applyAlignment="1">
      <alignment horizontal="right" readingOrder="2"/>
    </xf>
    <xf numFmtId="49" fontId="9" fillId="0" borderId="24" xfId="0" applyNumberFormat="1" applyFont="1" applyFill="1" applyBorder="1" applyAlignment="1">
      <alignment horizontal="right" readingOrder="2"/>
    </xf>
    <xf numFmtId="10" fontId="9" fillId="0" borderId="25" xfId="0" applyNumberFormat="1" applyFont="1" applyFill="1" applyBorder="1" applyAlignment="1">
      <alignment horizontal="right" readingOrder="2"/>
    </xf>
    <xf numFmtId="44" fontId="5" fillId="0" borderId="26" xfId="2" applyFont="1" applyFill="1" applyBorder="1" applyAlignment="1">
      <alignment horizontal="right" readingOrder="2"/>
    </xf>
    <xf numFmtId="49" fontId="2" fillId="0" borderId="24" xfId="0" applyNumberFormat="1" applyFont="1" applyFill="1" applyBorder="1" applyAlignment="1">
      <alignment horizontal="right" readingOrder="2"/>
    </xf>
    <xf numFmtId="10" fontId="2" fillId="0" borderId="25" xfId="0" applyNumberFormat="1" applyFont="1" applyFill="1" applyBorder="1" applyAlignment="1">
      <alignment horizontal="right" readingOrder="2"/>
    </xf>
    <xf numFmtId="164" fontId="7" fillId="0" borderId="9" xfId="0" applyNumberFormat="1" applyFont="1" applyFill="1" applyBorder="1"/>
    <xf numFmtId="0" fontId="8" fillId="0" borderId="9" xfId="0" applyFont="1" applyFill="1" applyBorder="1" applyAlignment="1">
      <alignment horizontal="right" readingOrder="2"/>
    </xf>
    <xf numFmtId="49" fontId="9" fillId="0" borderId="27" xfId="0" applyNumberFormat="1" applyFont="1" applyFill="1" applyBorder="1" applyAlignment="1">
      <alignment horizontal="right" readingOrder="2"/>
    </xf>
    <xf numFmtId="10" fontId="9" fillId="0" borderId="27" xfId="0" applyNumberFormat="1" applyFont="1" applyFill="1" applyBorder="1" applyAlignment="1">
      <alignment horizontal="right" readingOrder="2"/>
    </xf>
    <xf numFmtId="49" fontId="9" fillId="0" borderId="28" xfId="0" applyNumberFormat="1" applyFont="1" applyFill="1" applyBorder="1" applyAlignment="1">
      <alignment horizontal="right" readingOrder="2"/>
    </xf>
    <xf numFmtId="44" fontId="5" fillId="0" borderId="29" xfId="2" applyFont="1" applyFill="1" applyBorder="1" applyAlignment="1">
      <alignment horizontal="right" readingOrder="2"/>
    </xf>
    <xf numFmtId="44" fontId="5" fillId="0" borderId="30" xfId="2" applyFont="1" applyFill="1" applyBorder="1" applyAlignment="1">
      <alignment horizontal="right" readingOrder="2"/>
    </xf>
    <xf numFmtId="49" fontId="2" fillId="0" borderId="28" xfId="0" applyNumberFormat="1" applyFont="1" applyFill="1" applyBorder="1" applyAlignment="1">
      <alignment horizontal="right" readingOrder="2"/>
    </xf>
    <xf numFmtId="10" fontId="2" fillId="0" borderId="27" xfId="0" applyNumberFormat="1" applyFont="1" applyFill="1" applyBorder="1" applyAlignment="1">
      <alignment horizontal="right" readingOrder="2"/>
    </xf>
    <xf numFmtId="0" fontId="8" fillId="0" borderId="14" xfId="0" applyFont="1" applyFill="1" applyBorder="1" applyAlignment="1">
      <alignment horizontal="right" readingOrder="2"/>
    </xf>
    <xf numFmtId="49" fontId="9" fillId="0" borderId="15" xfId="0" applyNumberFormat="1" applyFont="1" applyFill="1" applyBorder="1" applyAlignment="1">
      <alignment horizontal="right" readingOrder="2"/>
    </xf>
    <xf numFmtId="10" fontId="9" fillId="0" borderId="16" xfId="0" applyNumberFormat="1" applyFont="1" applyFill="1" applyBorder="1" applyAlignment="1">
      <alignment horizontal="right" readingOrder="2"/>
    </xf>
    <xf numFmtId="10" fontId="2" fillId="0" borderId="16" xfId="0" applyNumberFormat="1" applyFont="1" applyFill="1" applyBorder="1" applyAlignment="1">
      <alignment horizontal="right" readingOrder="2"/>
    </xf>
    <xf numFmtId="0" fontId="2" fillId="0" borderId="14" xfId="0" applyFont="1" applyFill="1" applyBorder="1" applyAlignment="1">
      <alignment horizontal="right" readingOrder="1"/>
    </xf>
    <xf numFmtId="44" fontId="5" fillId="0" borderId="17" xfId="2" applyNumberFormat="1" applyFont="1" applyFill="1" applyBorder="1" applyAlignment="1">
      <alignment horizontal="right" readingOrder="2"/>
    </xf>
    <xf numFmtId="49" fontId="2" fillId="0" borderId="18" xfId="0" applyNumberFormat="1" applyFont="1" applyFill="1" applyBorder="1" applyAlignment="1">
      <alignment horizontal="right"/>
    </xf>
    <xf numFmtId="49" fontId="9" fillId="0" borderId="15" xfId="1" applyNumberFormat="1" applyFont="1" applyFill="1" applyBorder="1" applyAlignment="1">
      <alignment horizontal="right" readingOrder="2"/>
    </xf>
    <xf numFmtId="10" fontId="9" fillId="0" borderId="16" xfId="1" applyNumberFormat="1" applyFont="1" applyFill="1" applyBorder="1" applyAlignment="1">
      <alignment horizontal="right" readingOrder="2"/>
    </xf>
    <xf numFmtId="49" fontId="9" fillId="0" borderId="18" xfId="1" applyNumberFormat="1" applyFont="1" applyFill="1" applyBorder="1" applyAlignment="1">
      <alignment horizontal="right" readingOrder="2"/>
    </xf>
    <xf numFmtId="49" fontId="2" fillId="0" borderId="18" xfId="1" applyNumberFormat="1" applyFont="1" applyFill="1" applyBorder="1" applyAlignment="1">
      <alignment horizontal="right" readingOrder="2"/>
    </xf>
    <xf numFmtId="10" fontId="2" fillId="0" borderId="16" xfId="1" applyNumberFormat="1" applyFont="1" applyFill="1" applyBorder="1" applyAlignment="1">
      <alignment horizontal="right" readingOrder="2"/>
    </xf>
    <xf numFmtId="0" fontId="2" fillId="0" borderId="14" xfId="0" applyFont="1" applyFill="1" applyBorder="1" applyAlignment="1">
      <alignment horizontal="right" readingOrder="2"/>
    </xf>
    <xf numFmtId="0" fontId="2" fillId="0" borderId="10" xfId="0" applyFont="1" applyFill="1" applyBorder="1" applyAlignment="1">
      <alignment horizontal="right"/>
    </xf>
    <xf numFmtId="10" fontId="9" fillId="0" borderId="31" xfId="0" applyNumberFormat="1" applyFont="1" applyFill="1" applyBorder="1" applyAlignment="1">
      <alignment horizontal="right" readingOrder="2"/>
    </xf>
    <xf numFmtId="10" fontId="2" fillId="0" borderId="31" xfId="0" applyNumberFormat="1" applyFont="1" applyFill="1" applyBorder="1" applyAlignment="1">
      <alignment horizontal="right" readingOrder="2"/>
    </xf>
    <xf numFmtId="164" fontId="7" fillId="4" borderId="14" xfId="0" applyNumberFormat="1" applyFont="1" applyFill="1" applyBorder="1"/>
    <xf numFmtId="0" fontId="2" fillId="0" borderId="14" xfId="0" applyFont="1" applyFill="1" applyBorder="1" applyAlignment="1">
      <alignment readingOrder="2"/>
    </xf>
    <xf numFmtId="0" fontId="7" fillId="0" borderId="32" xfId="0" applyFont="1" applyFill="1" applyBorder="1" applyAlignment="1">
      <alignment horizontal="center" vertical="center" textRotation="90"/>
    </xf>
    <xf numFmtId="0" fontId="2" fillId="0" borderId="0" xfId="0" applyFont="1" applyFill="1" applyAlignment="1">
      <alignment horizontal="right" readingOrder="2"/>
    </xf>
    <xf numFmtId="44" fontId="2" fillId="0" borderId="0" xfId="2" applyFont="1" applyFill="1" applyAlignment="1">
      <alignment horizontal="right" readingOrder="2"/>
    </xf>
    <xf numFmtId="0" fontId="2" fillId="0" borderId="0" xfId="0" applyFont="1" applyFill="1" applyAlignment="1">
      <alignment horizontal="center" readingOrder="2"/>
    </xf>
    <xf numFmtId="164" fontId="7" fillId="0" borderId="0" xfId="0" applyNumberFormat="1" applyFont="1" applyFill="1"/>
    <xf numFmtId="10" fontId="2" fillId="0" borderId="0" xfId="1" applyNumberFormat="1" applyFont="1" applyFill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right" readingOrder="2"/>
    </xf>
  </cellXfs>
  <cellStyles count="3">
    <cellStyle name="Currency 2" xfId="2" xr:uid="{51D78AF4-F053-4F8C-A4E8-77015FC086D8}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485775</xdr:colOff>
      <xdr:row>32</xdr:row>
      <xdr:rowOff>190500</xdr:rowOff>
    </xdr:from>
    <xdr:to>
      <xdr:col>42</xdr:col>
      <xdr:colOff>1171575</xdr:colOff>
      <xdr:row>33</xdr:row>
      <xdr:rowOff>161925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28AF5A1B-7051-4FE7-A74F-2BD6863E5AC5}"/>
            </a:ext>
          </a:extLst>
        </xdr:cNvPr>
        <xdr:cNvSpPr>
          <a:spLocks noChangeShapeType="1"/>
        </xdr:cNvSpPr>
      </xdr:nvSpPr>
      <xdr:spPr bwMode="auto">
        <a:xfrm>
          <a:off x="9969960375" y="9305925"/>
          <a:ext cx="6762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981075</xdr:colOff>
      <xdr:row>32</xdr:row>
      <xdr:rowOff>123825</xdr:rowOff>
    </xdr:from>
    <xdr:to>
      <xdr:col>41</xdr:col>
      <xdr:colOff>638175</xdr:colOff>
      <xdr:row>33</xdr:row>
      <xdr:rowOff>200025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9AC0B2F0-D509-46D4-864B-65FCDDE63413}"/>
            </a:ext>
          </a:extLst>
        </xdr:cNvPr>
        <xdr:cNvSpPr>
          <a:spLocks noChangeShapeType="1"/>
        </xdr:cNvSpPr>
      </xdr:nvSpPr>
      <xdr:spPr bwMode="auto">
        <a:xfrm flipH="1">
          <a:off x="9971646300" y="9239250"/>
          <a:ext cx="10668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485775</xdr:colOff>
      <xdr:row>32</xdr:row>
      <xdr:rowOff>190500</xdr:rowOff>
    </xdr:from>
    <xdr:to>
      <xdr:col>42</xdr:col>
      <xdr:colOff>1171575</xdr:colOff>
      <xdr:row>33</xdr:row>
      <xdr:rowOff>161925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8C3B3EC9-9A0C-4FD6-B20E-FD5883091DD2}"/>
            </a:ext>
          </a:extLst>
        </xdr:cNvPr>
        <xdr:cNvSpPr>
          <a:spLocks noChangeShapeType="1"/>
        </xdr:cNvSpPr>
      </xdr:nvSpPr>
      <xdr:spPr bwMode="auto">
        <a:xfrm>
          <a:off x="9969960375" y="9305925"/>
          <a:ext cx="6762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981075</xdr:colOff>
      <xdr:row>32</xdr:row>
      <xdr:rowOff>123825</xdr:rowOff>
    </xdr:from>
    <xdr:to>
      <xdr:col>41</xdr:col>
      <xdr:colOff>638175</xdr:colOff>
      <xdr:row>33</xdr:row>
      <xdr:rowOff>200025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66B56F1E-772E-4361-92FF-DE0DAAB50964}"/>
            </a:ext>
          </a:extLst>
        </xdr:cNvPr>
        <xdr:cNvSpPr>
          <a:spLocks noChangeShapeType="1"/>
        </xdr:cNvSpPr>
      </xdr:nvSpPr>
      <xdr:spPr bwMode="auto">
        <a:xfrm flipH="1">
          <a:off x="9971646300" y="9239250"/>
          <a:ext cx="10668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485775</xdr:colOff>
      <xdr:row>32</xdr:row>
      <xdr:rowOff>190500</xdr:rowOff>
    </xdr:from>
    <xdr:to>
      <xdr:col>42</xdr:col>
      <xdr:colOff>1171575</xdr:colOff>
      <xdr:row>33</xdr:row>
      <xdr:rowOff>161925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AFF3153-6152-4909-A45B-149CD1891FA5}"/>
            </a:ext>
          </a:extLst>
        </xdr:cNvPr>
        <xdr:cNvSpPr>
          <a:spLocks noChangeShapeType="1"/>
        </xdr:cNvSpPr>
      </xdr:nvSpPr>
      <xdr:spPr bwMode="auto">
        <a:xfrm>
          <a:off x="9969960375" y="9305925"/>
          <a:ext cx="6762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40</xdr:col>
      <xdr:colOff>981075</xdr:colOff>
      <xdr:row>32</xdr:row>
      <xdr:rowOff>123825</xdr:rowOff>
    </xdr:from>
    <xdr:to>
      <xdr:col>41</xdr:col>
      <xdr:colOff>638175</xdr:colOff>
      <xdr:row>33</xdr:row>
      <xdr:rowOff>200025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C209AFDB-ACD3-4CF1-8B9C-F6486D38FF03}"/>
            </a:ext>
          </a:extLst>
        </xdr:cNvPr>
        <xdr:cNvSpPr>
          <a:spLocks noChangeShapeType="1"/>
        </xdr:cNvSpPr>
      </xdr:nvSpPr>
      <xdr:spPr bwMode="auto">
        <a:xfrm flipH="1">
          <a:off x="9971646300" y="9239250"/>
          <a:ext cx="1066800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FEBCC-1135-44DA-816F-FE9CBAD6571B}">
  <sheetPr>
    <tabColor rgb="FF92D050"/>
    <pageSetUpPr fitToPage="1"/>
  </sheetPr>
  <dimension ref="A1:BV72"/>
  <sheetViews>
    <sheetView showGridLines="0" rightToLeft="1" tabSelected="1" zoomScale="85" zoomScaleNormal="85" zoomScaleSheetLayoutView="85" workbookViewId="0">
      <pane xSplit="3" ySplit="5" topLeftCell="F6" activePane="bottomRight" state="frozen"/>
      <selection activeCell="C19" sqref="C19"/>
      <selection pane="topRight" activeCell="C19" sqref="C19"/>
      <selection pane="bottomLeft" activeCell="C19" sqref="C19"/>
      <selection pane="bottomRight" activeCell="A2" sqref="A2:O2"/>
    </sheetView>
  </sheetViews>
  <sheetFormatPr defaultColWidth="9.140625" defaultRowHeight="15" x14ac:dyDescent="0.2"/>
  <cols>
    <col min="1" max="1" width="4.140625" style="2" customWidth="1"/>
    <col min="2" max="2" width="15" style="4" bestFit="1" customWidth="1"/>
    <col min="3" max="3" width="67" style="2" customWidth="1"/>
    <col min="4" max="5" width="18.42578125" style="2" customWidth="1"/>
    <col min="6" max="6" width="11.42578125" style="5" bestFit="1" customWidth="1"/>
    <col min="7" max="8" width="19.140625" style="2" customWidth="1"/>
    <col min="9" max="9" width="12.7109375" style="5" bestFit="1" customWidth="1"/>
    <col min="10" max="10" width="18.5703125" style="2" bestFit="1" customWidth="1"/>
    <col min="11" max="11" width="18.5703125" style="2" customWidth="1"/>
    <col min="12" max="12" width="11.42578125" style="5" bestFit="1" customWidth="1"/>
    <col min="13" max="13" width="21.85546875" style="2" bestFit="1" customWidth="1"/>
    <col min="14" max="14" width="21.85546875" style="2" customWidth="1"/>
    <col min="15" max="15" width="11.42578125" style="5" bestFit="1" customWidth="1"/>
    <col min="16" max="16" width="17.42578125" style="2" bestFit="1" customWidth="1"/>
    <col min="17" max="17" width="9.140625" style="2"/>
    <col min="18" max="18" width="10.85546875" style="2" bestFit="1" customWidth="1"/>
    <col min="19" max="19" width="18.85546875" style="2" customWidth="1"/>
    <col min="20" max="20" width="18.5703125" style="2" bestFit="1" customWidth="1"/>
    <col min="21" max="21" width="18.5703125" style="2" customWidth="1"/>
    <col min="22" max="22" width="17.42578125" style="2" customWidth="1"/>
    <col min="23" max="24" width="17.42578125" style="2" bestFit="1" customWidth="1"/>
    <col min="25" max="25" width="9.140625" style="2"/>
    <col min="26" max="28" width="17.42578125" style="2" bestFit="1" customWidth="1"/>
    <col min="29" max="29" width="16.85546875" style="2" bestFit="1" customWidth="1"/>
    <col min="30" max="30" width="21.140625" style="2" bestFit="1" customWidth="1"/>
    <col min="31" max="33" width="9.140625" style="2"/>
    <col min="34" max="35" width="17.42578125" style="2" bestFit="1" customWidth="1"/>
    <col min="36" max="36" width="16.85546875" style="2" bestFit="1" customWidth="1"/>
    <col min="37" max="37" width="21.140625" style="2" bestFit="1" customWidth="1"/>
    <col min="38" max="39" width="17.42578125" style="2" bestFit="1" customWidth="1"/>
    <col min="40" max="40" width="16.85546875" style="2" bestFit="1" customWidth="1"/>
    <col min="41" max="41" width="21.140625" style="2" bestFit="1" customWidth="1"/>
    <col min="42" max="43" width="17.42578125" style="2" bestFit="1" customWidth="1"/>
    <col min="44" max="44" width="16.85546875" style="2" bestFit="1" customWidth="1"/>
    <col min="45" max="45" width="21.140625" style="2" bestFit="1" customWidth="1"/>
    <col min="46" max="47" width="17.42578125" style="2" bestFit="1" customWidth="1"/>
    <col min="48" max="48" width="16.85546875" style="2" bestFit="1" customWidth="1"/>
    <col min="49" max="49" width="21.140625" style="2" bestFit="1" customWidth="1"/>
    <col min="50" max="50" width="18.7109375" style="2" customWidth="1"/>
    <col min="51" max="51" width="17.42578125" style="2" bestFit="1" customWidth="1"/>
    <col min="52" max="52" width="13.85546875" style="2" bestFit="1" customWidth="1"/>
    <col min="53" max="53" width="18.5703125" style="2" bestFit="1" customWidth="1"/>
    <col min="54" max="54" width="20.42578125" style="2" customWidth="1"/>
    <col min="55" max="55" width="17.42578125" style="2" bestFit="1" customWidth="1"/>
    <col min="56" max="56" width="16.85546875" style="2" bestFit="1" customWidth="1"/>
    <col min="57" max="57" width="21.140625" style="2" customWidth="1"/>
    <col min="58" max="16384" width="9.140625" style="2"/>
  </cols>
  <sheetData>
    <row r="1" spans="1:74" ht="19.5" customHeight="1" x14ac:dyDescent="0.25">
      <c r="A1" s="1" t="s">
        <v>88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74" ht="19.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74" ht="15.75" customHeight="1" thickBot="1" x14ac:dyDescent="0.25"/>
    <row r="4" spans="1:74" s="12" customFormat="1" ht="45.75" customHeight="1" thickBot="1" x14ac:dyDescent="0.3">
      <c r="A4" s="6"/>
      <c r="B4" s="7" t="s">
        <v>1</v>
      </c>
      <c r="C4" s="8" t="s">
        <v>2</v>
      </c>
      <c r="D4" s="9" t="s">
        <v>3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</row>
    <row r="5" spans="1:74" s="12" customFormat="1" ht="30" customHeight="1" x14ac:dyDescent="0.25">
      <c r="A5" s="13" t="s">
        <v>4</v>
      </c>
      <c r="B5" s="14"/>
      <c r="C5" s="15"/>
      <c r="D5" s="16"/>
      <c r="E5" s="17" t="s">
        <v>5</v>
      </c>
      <c r="F5" s="18" t="s">
        <v>6</v>
      </c>
      <c r="G5" s="19"/>
      <c r="H5" s="17" t="s">
        <v>5</v>
      </c>
      <c r="I5" s="18" t="s">
        <v>6</v>
      </c>
      <c r="J5" s="19"/>
      <c r="K5" s="17" t="s">
        <v>5</v>
      </c>
      <c r="L5" s="18" t="s">
        <v>6</v>
      </c>
      <c r="M5" s="19"/>
      <c r="N5" s="17" t="s">
        <v>5</v>
      </c>
      <c r="O5" s="18" t="s">
        <v>6</v>
      </c>
      <c r="P5" s="19"/>
      <c r="Q5" s="17" t="s">
        <v>5</v>
      </c>
      <c r="R5" s="18" t="s">
        <v>6</v>
      </c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21.95" customHeight="1" x14ac:dyDescent="0.25">
      <c r="A6" s="20"/>
      <c r="B6" s="21">
        <v>5.34</v>
      </c>
      <c r="C6" s="22" t="s">
        <v>7</v>
      </c>
      <c r="D6" s="23" t="s">
        <v>8</v>
      </c>
      <c r="E6" s="24">
        <v>2.2499999999999999E-2</v>
      </c>
      <c r="F6" s="25">
        <f t="shared" ref="F6:F47" si="0">IF(AND(E6="",D6=""),"",$B6-($B6*E6))</f>
        <v>5.2198500000000001</v>
      </c>
      <c r="G6" s="26" t="s">
        <v>9</v>
      </c>
      <c r="H6" s="24">
        <v>0.1</v>
      </c>
      <c r="I6" s="27">
        <f>IF(AND(H6="",G6=""),"",$B6-($B6*H6))</f>
        <v>4.806</v>
      </c>
      <c r="J6" s="26"/>
      <c r="K6" s="24"/>
      <c r="L6" s="25" t="str">
        <f>IF(AND(K6="",J6=""),"",$B6-($B6*K6))</f>
        <v/>
      </c>
      <c r="M6" s="26"/>
      <c r="N6" s="24"/>
      <c r="O6" s="25"/>
      <c r="P6" s="28"/>
      <c r="Q6" s="29"/>
      <c r="R6" s="25"/>
    </row>
    <row r="7" spans="1:74" ht="21.95" customHeight="1" x14ac:dyDescent="0.25">
      <c r="A7" s="20"/>
      <c r="B7" s="21">
        <v>9.7100000000000009</v>
      </c>
      <c r="C7" s="22" t="s">
        <v>10</v>
      </c>
      <c r="D7" s="23" t="s">
        <v>11</v>
      </c>
      <c r="E7" s="24">
        <v>0.115</v>
      </c>
      <c r="F7" s="25">
        <f t="shared" si="0"/>
        <v>8.5933500000000009</v>
      </c>
      <c r="G7" s="26" t="s">
        <v>12</v>
      </c>
      <c r="H7" s="24">
        <v>0.16</v>
      </c>
      <c r="I7" s="25">
        <f>IF(AND(H7="",G7=""),"",$B7-($B7*H7))</f>
        <v>8.1564000000000014</v>
      </c>
      <c r="J7" s="26"/>
      <c r="K7" s="24"/>
      <c r="L7" s="25" t="str">
        <f>IF(AND(K7="",J7=""),"",$B7-($B7*K7))</f>
        <v/>
      </c>
      <c r="M7" s="26"/>
      <c r="N7" s="24"/>
      <c r="O7" s="25" t="str">
        <f>IF(AND(N7="",M7=""),"",$B7-($B7*N7))</f>
        <v/>
      </c>
      <c r="P7" s="28"/>
      <c r="Q7" s="29"/>
      <c r="R7" s="25"/>
    </row>
    <row r="8" spans="1:74" ht="21.95" customHeight="1" x14ac:dyDescent="0.25">
      <c r="A8" s="20"/>
      <c r="B8" s="21">
        <v>7.47</v>
      </c>
      <c r="C8" s="22" t="s">
        <v>13</v>
      </c>
      <c r="D8" s="23" t="s">
        <v>11</v>
      </c>
      <c r="E8" s="24">
        <v>0</v>
      </c>
      <c r="F8" s="25">
        <f t="shared" si="0"/>
        <v>7.47</v>
      </c>
      <c r="G8" s="26" t="s">
        <v>12</v>
      </c>
      <c r="H8" s="24">
        <v>0.06</v>
      </c>
      <c r="I8" s="25">
        <f t="shared" ref="I8:I20" si="1">IF(AND(H8="",G8=""),"",$B8-($B8*H8))</f>
        <v>7.0217999999999998</v>
      </c>
      <c r="J8" s="26"/>
      <c r="K8" s="24"/>
      <c r="L8" s="25" t="str">
        <f t="shared" ref="L8:L17" si="2">IF(AND(K8="",J8=""),"",$B8-($B8*K8))</f>
        <v/>
      </c>
      <c r="M8" s="26"/>
      <c r="N8" s="24"/>
      <c r="O8" s="25" t="str">
        <f t="shared" ref="O8" si="3">IF(AND(N8="",M8=""),"",$B8-($B8*N8))</f>
        <v/>
      </c>
      <c r="P8" s="28"/>
      <c r="Q8" s="29"/>
      <c r="R8" s="25"/>
    </row>
    <row r="9" spans="1:74" ht="21.95" customHeight="1" x14ac:dyDescent="0.25">
      <c r="A9" s="20"/>
      <c r="B9" s="21">
        <v>5.75</v>
      </c>
      <c r="C9" s="22" t="s">
        <v>14</v>
      </c>
      <c r="D9" s="23" t="s">
        <v>15</v>
      </c>
      <c r="E9" s="24">
        <v>0</v>
      </c>
      <c r="F9" s="25">
        <f t="shared" si="0"/>
        <v>5.75</v>
      </c>
      <c r="G9" s="26" t="s">
        <v>16</v>
      </c>
      <c r="H9" s="24">
        <v>0.02</v>
      </c>
      <c r="I9" s="25">
        <f t="shared" si="1"/>
        <v>5.6349999999999998</v>
      </c>
      <c r="J9" s="26" t="s">
        <v>17</v>
      </c>
      <c r="K9" s="24">
        <v>6.0999999999999999E-2</v>
      </c>
      <c r="L9" s="25">
        <f t="shared" si="2"/>
        <v>5.3992500000000003</v>
      </c>
      <c r="M9" s="26" t="s">
        <v>18</v>
      </c>
      <c r="N9" s="24">
        <v>0.13</v>
      </c>
      <c r="O9" s="27">
        <f>IF(AND(N9="",M9=""),"",$B9-($B9*N9))</f>
        <v>5.0024999999999995</v>
      </c>
      <c r="P9" s="28"/>
      <c r="Q9" s="29"/>
      <c r="R9" s="25"/>
    </row>
    <row r="10" spans="1:74" ht="21.95" customHeight="1" x14ac:dyDescent="0.25">
      <c r="A10" s="20"/>
      <c r="B10" s="21">
        <v>5.75</v>
      </c>
      <c r="C10" s="22" t="s">
        <v>19</v>
      </c>
      <c r="D10" s="23" t="s">
        <v>15</v>
      </c>
      <c r="E10" s="24">
        <v>0</v>
      </c>
      <c r="F10" s="25">
        <f t="shared" si="0"/>
        <v>5.75</v>
      </c>
      <c r="G10" s="26" t="s">
        <v>16</v>
      </c>
      <c r="H10" s="24">
        <v>0.02</v>
      </c>
      <c r="I10" s="25">
        <f t="shared" si="1"/>
        <v>5.6349999999999998</v>
      </c>
      <c r="J10" s="26" t="s">
        <v>17</v>
      </c>
      <c r="K10" s="24">
        <v>6.0999999999999999E-2</v>
      </c>
      <c r="L10" s="25">
        <f t="shared" si="2"/>
        <v>5.3992500000000003</v>
      </c>
      <c r="M10" s="26" t="s">
        <v>18</v>
      </c>
      <c r="N10" s="24">
        <v>0.13</v>
      </c>
      <c r="O10" s="27">
        <f>IF(AND(N10="",M10=""),"",$B10-($B10*N10))</f>
        <v>5.0024999999999995</v>
      </c>
      <c r="P10" s="28"/>
      <c r="Q10" s="29"/>
      <c r="R10" s="25"/>
    </row>
    <row r="11" spans="1:74" ht="21.95" customHeight="1" x14ac:dyDescent="0.25">
      <c r="A11" s="20"/>
      <c r="B11" s="21">
        <v>5.9</v>
      </c>
      <c r="C11" s="22" t="s">
        <v>20</v>
      </c>
      <c r="D11" s="23" t="s">
        <v>15</v>
      </c>
      <c r="E11" s="24">
        <v>6.2E-2</v>
      </c>
      <c r="F11" s="25">
        <f t="shared" si="0"/>
        <v>5.5342000000000002</v>
      </c>
      <c r="G11" s="26" t="s">
        <v>16</v>
      </c>
      <c r="H11" s="24">
        <v>0.1244</v>
      </c>
      <c r="I11" s="25">
        <f t="shared" si="1"/>
        <v>5.1660400000000006</v>
      </c>
      <c r="J11" s="26" t="s">
        <v>21</v>
      </c>
      <c r="K11" s="24">
        <v>0.2</v>
      </c>
      <c r="L11" s="25">
        <f t="shared" si="2"/>
        <v>4.7200000000000006</v>
      </c>
      <c r="M11" s="26"/>
      <c r="N11" s="24"/>
      <c r="O11" s="25" t="str">
        <f t="shared" ref="O11:O17" si="4">IF(AND(N11="",M11=""),"",$B11-($B11*N11))</f>
        <v/>
      </c>
      <c r="P11" s="28"/>
      <c r="Q11" s="29"/>
      <c r="R11" s="25"/>
    </row>
    <row r="12" spans="1:74" ht="21.95" customHeight="1" x14ac:dyDescent="0.25">
      <c r="A12" s="20"/>
      <c r="B12" s="21">
        <v>6.47</v>
      </c>
      <c r="C12" s="22" t="s">
        <v>22</v>
      </c>
      <c r="D12" s="23" t="s">
        <v>15</v>
      </c>
      <c r="E12" s="24">
        <v>1.44E-2</v>
      </c>
      <c r="F12" s="25">
        <f t="shared" si="0"/>
        <v>6.3768319999999994</v>
      </c>
      <c r="G12" s="26" t="s">
        <v>23</v>
      </c>
      <c r="H12" s="24">
        <v>0.04</v>
      </c>
      <c r="I12" s="25">
        <f t="shared" si="1"/>
        <v>6.2111999999999998</v>
      </c>
      <c r="J12" s="26" t="s">
        <v>21</v>
      </c>
      <c r="K12" s="24">
        <v>0.06</v>
      </c>
      <c r="L12" s="25">
        <f t="shared" si="2"/>
        <v>6.0817999999999994</v>
      </c>
      <c r="M12" s="26"/>
      <c r="N12" s="24"/>
      <c r="O12" s="25" t="str">
        <f t="shared" si="4"/>
        <v/>
      </c>
      <c r="P12" s="28"/>
      <c r="Q12" s="29"/>
      <c r="R12" s="25"/>
    </row>
    <row r="13" spans="1:74" ht="21.95" customHeight="1" x14ac:dyDescent="0.25">
      <c r="A13" s="20"/>
      <c r="B13" s="21">
        <v>6.47</v>
      </c>
      <c r="C13" s="22" t="s">
        <v>24</v>
      </c>
      <c r="D13" s="23" t="s">
        <v>15</v>
      </c>
      <c r="E13" s="24">
        <v>1.44E-2</v>
      </c>
      <c r="F13" s="25">
        <f t="shared" si="0"/>
        <v>6.3768319999999994</v>
      </c>
      <c r="G13" s="26" t="s">
        <v>25</v>
      </c>
      <c r="H13" s="24">
        <v>0.04</v>
      </c>
      <c r="I13" s="25">
        <f t="shared" si="1"/>
        <v>6.2111999999999998</v>
      </c>
      <c r="J13" s="26" t="s">
        <v>21</v>
      </c>
      <c r="K13" s="24">
        <v>0.06</v>
      </c>
      <c r="L13" s="25">
        <f t="shared" si="2"/>
        <v>6.0817999999999994</v>
      </c>
      <c r="M13" s="26"/>
      <c r="N13" s="24"/>
      <c r="O13" s="25" t="str">
        <f t="shared" si="4"/>
        <v/>
      </c>
      <c r="P13" s="28"/>
      <c r="Q13" s="29"/>
      <c r="R13" s="25"/>
    </row>
    <row r="14" spans="1:74" ht="21.95" customHeight="1" x14ac:dyDescent="0.25">
      <c r="A14" s="20"/>
      <c r="B14" s="21">
        <v>4.88</v>
      </c>
      <c r="C14" s="22" t="s">
        <v>26</v>
      </c>
      <c r="D14" s="23" t="s">
        <v>8</v>
      </c>
      <c r="E14" s="24">
        <v>0</v>
      </c>
      <c r="F14" s="25">
        <f t="shared" si="0"/>
        <v>4.88</v>
      </c>
      <c r="G14" s="26" t="s">
        <v>27</v>
      </c>
      <c r="H14" s="24">
        <v>4.4999999999999998E-2</v>
      </c>
      <c r="I14" s="25">
        <f t="shared" si="1"/>
        <v>4.6604000000000001</v>
      </c>
      <c r="J14" s="26" t="s">
        <v>28</v>
      </c>
      <c r="K14" s="24">
        <v>7.4999999999999997E-2</v>
      </c>
      <c r="L14" s="25">
        <f t="shared" si="2"/>
        <v>4.5140000000000002</v>
      </c>
      <c r="M14" s="26" t="s">
        <v>29</v>
      </c>
      <c r="N14" s="24">
        <v>0.12</v>
      </c>
      <c r="O14" s="25">
        <f t="shared" si="4"/>
        <v>4.2943999999999996</v>
      </c>
      <c r="P14" s="28"/>
      <c r="Q14" s="29"/>
      <c r="R14" s="25"/>
    </row>
    <row r="15" spans="1:74" ht="21.95" customHeight="1" x14ac:dyDescent="0.25">
      <c r="A15" s="20"/>
      <c r="B15" s="21">
        <v>27</v>
      </c>
      <c r="C15" s="22" t="s">
        <v>30</v>
      </c>
      <c r="D15" s="23" t="s">
        <v>15</v>
      </c>
      <c r="E15" s="24">
        <v>0.1</v>
      </c>
      <c r="F15" s="25">
        <f t="shared" si="0"/>
        <v>24.3</v>
      </c>
      <c r="G15" s="26" t="s">
        <v>31</v>
      </c>
      <c r="H15" s="24">
        <v>0.12</v>
      </c>
      <c r="I15" s="25">
        <f t="shared" si="1"/>
        <v>23.76</v>
      </c>
      <c r="J15" s="26" t="s">
        <v>32</v>
      </c>
      <c r="K15" s="24">
        <v>0.14499999999999999</v>
      </c>
      <c r="L15" s="25">
        <f t="shared" si="2"/>
        <v>23.085000000000001</v>
      </c>
      <c r="M15" s="26"/>
      <c r="N15" s="24"/>
      <c r="O15" s="25" t="str">
        <f t="shared" si="4"/>
        <v/>
      </c>
      <c r="P15" s="28"/>
      <c r="Q15" s="29"/>
      <c r="R15" s="25"/>
    </row>
    <row r="16" spans="1:74" ht="21.95" customHeight="1" x14ac:dyDescent="0.25">
      <c r="A16" s="20"/>
      <c r="B16" s="21">
        <v>4.09</v>
      </c>
      <c r="C16" s="22" t="s">
        <v>33</v>
      </c>
      <c r="D16" s="23" t="s">
        <v>34</v>
      </c>
      <c r="E16" s="24">
        <v>0.09</v>
      </c>
      <c r="F16" s="25">
        <f t="shared" si="0"/>
        <v>3.7218999999999998</v>
      </c>
      <c r="G16" s="26" t="s">
        <v>35</v>
      </c>
      <c r="H16" s="24">
        <v>0.12</v>
      </c>
      <c r="I16" s="25">
        <f t="shared" si="1"/>
        <v>3.5991999999999997</v>
      </c>
      <c r="J16" s="26" t="s">
        <v>36</v>
      </c>
      <c r="K16" s="24">
        <v>0.14000000000000001</v>
      </c>
      <c r="L16" s="25">
        <f t="shared" si="2"/>
        <v>3.5173999999999999</v>
      </c>
      <c r="M16" s="26"/>
      <c r="N16" s="24"/>
      <c r="O16" s="25" t="str">
        <f t="shared" si="4"/>
        <v/>
      </c>
      <c r="P16" s="28"/>
      <c r="Q16" s="29"/>
      <c r="R16" s="25"/>
    </row>
    <row r="17" spans="1:18" ht="21.95" customHeight="1" x14ac:dyDescent="0.25">
      <c r="A17" s="20"/>
      <c r="B17" s="21">
        <v>2.83</v>
      </c>
      <c r="C17" s="22" t="s">
        <v>37</v>
      </c>
      <c r="D17" s="23" t="s">
        <v>11</v>
      </c>
      <c r="E17" s="24">
        <v>2.5700000000000001E-2</v>
      </c>
      <c r="F17" s="25">
        <f t="shared" si="0"/>
        <v>2.757269</v>
      </c>
      <c r="G17" s="26" t="s">
        <v>38</v>
      </c>
      <c r="H17" s="24">
        <v>8.4599999999999995E-2</v>
      </c>
      <c r="I17" s="25">
        <f t="shared" si="1"/>
        <v>2.5905819999999999</v>
      </c>
      <c r="J17" s="26" t="s">
        <v>21</v>
      </c>
      <c r="K17" s="24">
        <v>0.2656</v>
      </c>
      <c r="L17" s="25">
        <f t="shared" si="2"/>
        <v>2.0783520000000002</v>
      </c>
      <c r="M17" s="26"/>
      <c r="N17" s="24"/>
      <c r="O17" s="25" t="str">
        <f t="shared" si="4"/>
        <v/>
      </c>
      <c r="P17" s="28"/>
      <c r="Q17" s="29"/>
      <c r="R17" s="25"/>
    </row>
    <row r="18" spans="1:18" ht="21.95" customHeight="1" x14ac:dyDescent="0.25">
      <c r="A18" s="20"/>
      <c r="B18" s="30">
        <v>2.61</v>
      </c>
      <c r="C18" s="31" t="s">
        <v>39</v>
      </c>
      <c r="D18" s="32" t="s">
        <v>40</v>
      </c>
      <c r="E18" s="33">
        <v>0</v>
      </c>
      <c r="F18" s="34">
        <f t="shared" si="0"/>
        <v>2.61</v>
      </c>
      <c r="G18" s="35" t="s">
        <v>41</v>
      </c>
      <c r="H18" s="33">
        <v>0.09</v>
      </c>
      <c r="I18" s="34">
        <f t="shared" si="1"/>
        <v>2.3750999999999998</v>
      </c>
      <c r="J18" s="36"/>
      <c r="K18" s="33"/>
      <c r="L18" s="34"/>
      <c r="M18" s="35"/>
      <c r="N18" s="33"/>
      <c r="O18" s="34"/>
      <c r="P18" s="37"/>
      <c r="Q18" s="38"/>
      <c r="R18" s="34"/>
    </row>
    <row r="19" spans="1:18" ht="21.95" customHeight="1" x14ac:dyDescent="0.25">
      <c r="A19" s="20"/>
      <c r="B19" s="21">
        <v>7.95</v>
      </c>
      <c r="C19" s="22" t="s">
        <v>42</v>
      </c>
      <c r="D19" s="23"/>
      <c r="E19" s="24">
        <v>0</v>
      </c>
      <c r="F19" s="25">
        <f t="shared" si="0"/>
        <v>7.95</v>
      </c>
      <c r="G19" s="26"/>
      <c r="H19" s="24"/>
      <c r="I19" s="25" t="str">
        <f t="shared" si="1"/>
        <v/>
      </c>
      <c r="J19" s="26"/>
      <c r="K19" s="24"/>
      <c r="L19" s="25" t="str">
        <f>IF(AND(K19="",J19=""),"",$B19-($B19*K19))</f>
        <v/>
      </c>
      <c r="M19" s="26"/>
      <c r="N19" s="24"/>
      <c r="O19" s="25" t="str">
        <f>IF(AND(N19="",M19=""),"",$B19-($B19*N19))</f>
        <v/>
      </c>
      <c r="P19" s="28"/>
      <c r="Q19" s="29"/>
      <c r="R19" s="25"/>
    </row>
    <row r="20" spans="1:18" ht="21.95" customHeight="1" x14ac:dyDescent="0.25">
      <c r="A20" s="20"/>
      <c r="B20" s="21">
        <v>14.75</v>
      </c>
      <c r="C20" s="22" t="s">
        <v>43</v>
      </c>
      <c r="D20" s="23"/>
      <c r="E20" s="24">
        <v>0.38400000000000001</v>
      </c>
      <c r="F20" s="25">
        <f t="shared" si="0"/>
        <v>9.0860000000000003</v>
      </c>
      <c r="G20" s="26"/>
      <c r="H20" s="24"/>
      <c r="I20" s="25" t="str">
        <f t="shared" si="1"/>
        <v/>
      </c>
      <c r="J20" s="26"/>
      <c r="K20" s="24"/>
      <c r="L20" s="25" t="str">
        <f>IF(AND(K20="",J20=""),"",$B20-($B20*K20))</f>
        <v/>
      </c>
      <c r="M20" s="26"/>
      <c r="N20" s="24"/>
      <c r="O20" s="25" t="str">
        <f>IF(AND(N20="",M20=""),"",$B20-($B20*N20))</f>
        <v/>
      </c>
      <c r="P20" s="28"/>
      <c r="Q20" s="29"/>
      <c r="R20" s="25"/>
    </row>
    <row r="21" spans="1:18" ht="21.95" customHeight="1" x14ac:dyDescent="0.25">
      <c r="A21" s="20"/>
      <c r="B21" s="21">
        <v>18.399999999999999</v>
      </c>
      <c r="C21" s="22" t="s">
        <v>44</v>
      </c>
      <c r="D21" s="23" t="s">
        <v>45</v>
      </c>
      <c r="E21" s="24">
        <v>0.375</v>
      </c>
      <c r="F21" s="25">
        <f t="shared" si="0"/>
        <v>11.5</v>
      </c>
      <c r="G21" s="26" t="s">
        <v>46</v>
      </c>
      <c r="H21" s="24">
        <v>0.41570000000000001</v>
      </c>
      <c r="I21" s="34">
        <f>IF(AND(H21="",G21=""),"",$B21-($B21*H21))</f>
        <v>10.75112</v>
      </c>
      <c r="J21" s="26" t="s">
        <v>47</v>
      </c>
      <c r="K21" s="24">
        <v>0.432</v>
      </c>
      <c r="L21" s="25">
        <f t="shared" ref="L21:L22" si="5">IF(AND(K21="",J21=""),"",$B21-($B21*K21))</f>
        <v>10.4512</v>
      </c>
      <c r="M21" s="26"/>
      <c r="N21" s="24"/>
      <c r="O21" s="25"/>
      <c r="P21" s="28"/>
      <c r="Q21" s="29"/>
      <c r="R21" s="25"/>
    </row>
    <row r="22" spans="1:18" ht="21.95" customHeight="1" thickBot="1" x14ac:dyDescent="0.3">
      <c r="A22" s="20"/>
      <c r="B22" s="39">
        <v>3.1</v>
      </c>
      <c r="C22" s="40" t="s">
        <v>48</v>
      </c>
      <c r="D22" s="41" t="s">
        <v>11</v>
      </c>
      <c r="E22" s="42">
        <v>0.35799999999999998</v>
      </c>
      <c r="F22" s="43">
        <f t="shared" si="0"/>
        <v>1.9902000000000002</v>
      </c>
      <c r="G22" s="44" t="s">
        <v>49</v>
      </c>
      <c r="H22" s="42">
        <v>0.43540000000000001</v>
      </c>
      <c r="I22" s="45">
        <f>IF(AND(H22="",G22=""),"",$B22-($B22*H22))</f>
        <v>1.7502599999999999</v>
      </c>
      <c r="J22" s="44" t="s">
        <v>21</v>
      </c>
      <c r="K22" s="42">
        <v>0.4677</v>
      </c>
      <c r="L22" s="43">
        <f t="shared" si="5"/>
        <v>1.6501300000000001</v>
      </c>
      <c r="M22" s="46"/>
      <c r="N22" s="47"/>
      <c r="O22" s="48"/>
      <c r="P22" s="49"/>
      <c r="Q22" s="50"/>
      <c r="R22" s="48"/>
    </row>
    <row r="23" spans="1:18" ht="21.95" customHeight="1" x14ac:dyDescent="0.25">
      <c r="A23" s="20" t="s">
        <v>50</v>
      </c>
      <c r="B23" s="51">
        <v>13.93</v>
      </c>
      <c r="C23" s="52" t="s">
        <v>51</v>
      </c>
      <c r="D23" s="53" t="s">
        <v>15</v>
      </c>
      <c r="E23" s="54">
        <v>0.34</v>
      </c>
      <c r="F23" s="25">
        <f t="shared" si="0"/>
        <v>9.1937999999999995</v>
      </c>
      <c r="G23" s="55" t="s">
        <v>52</v>
      </c>
      <c r="H23" s="54">
        <v>0.41</v>
      </c>
      <c r="I23" s="56">
        <f t="shared" ref="I23:I39" si="6">IF(AND(H23="",G23=""),"",$B23-($B23*H23))</f>
        <v>8.2187000000000001</v>
      </c>
      <c r="J23" s="55"/>
      <c r="K23" s="54"/>
      <c r="L23" s="57"/>
      <c r="M23" s="55"/>
      <c r="N23" s="54"/>
      <c r="O23" s="57"/>
      <c r="P23" s="58"/>
      <c r="Q23" s="59"/>
      <c r="R23" s="57"/>
    </row>
    <row r="24" spans="1:18" ht="21.95" customHeight="1" x14ac:dyDescent="0.25">
      <c r="A24" s="20"/>
      <c r="B24" s="30">
        <v>3.62</v>
      </c>
      <c r="C24" s="60" t="s">
        <v>53</v>
      </c>
      <c r="D24" s="61" t="s">
        <v>15</v>
      </c>
      <c r="E24" s="62">
        <v>0.03</v>
      </c>
      <c r="F24" s="25">
        <f t="shared" si="0"/>
        <v>3.5114000000000001</v>
      </c>
      <c r="G24" s="35" t="s">
        <v>52</v>
      </c>
      <c r="H24" s="62">
        <v>0.115</v>
      </c>
      <c r="I24" s="34">
        <f t="shared" si="6"/>
        <v>3.2037</v>
      </c>
      <c r="J24" s="35"/>
      <c r="K24" s="62"/>
      <c r="L24" s="34" t="str">
        <f>IF(AND(K24="",J24=""),"",$B24-($B24*K24))</f>
        <v/>
      </c>
      <c r="M24" s="35"/>
      <c r="N24" s="62"/>
      <c r="O24" s="34" t="str">
        <f t="shared" ref="O24:O29" si="7">IF(AND(N24="",M24=""),"",$B24-($B24*N24))</f>
        <v/>
      </c>
      <c r="P24" s="37"/>
      <c r="Q24" s="63"/>
      <c r="R24" s="34"/>
    </row>
    <row r="25" spans="1:18" ht="21.95" customHeight="1" x14ac:dyDescent="0.25">
      <c r="A25" s="20"/>
      <c r="B25" s="30">
        <v>3.88</v>
      </c>
      <c r="C25" s="60" t="s">
        <v>54</v>
      </c>
      <c r="D25" s="61" t="s">
        <v>15</v>
      </c>
      <c r="E25" s="62">
        <v>6.5000000000000002E-2</v>
      </c>
      <c r="F25" s="34">
        <f t="shared" si="0"/>
        <v>3.6277999999999997</v>
      </c>
      <c r="G25" s="35" t="s">
        <v>16</v>
      </c>
      <c r="H25" s="62">
        <v>0.125</v>
      </c>
      <c r="I25" s="34">
        <f t="shared" si="6"/>
        <v>3.395</v>
      </c>
      <c r="J25" s="35" t="s">
        <v>21</v>
      </c>
      <c r="K25" s="62">
        <v>0.185</v>
      </c>
      <c r="L25" s="34">
        <f t="shared" ref="L25:L39" si="8">IF(AND(K25="",J25=""),"",$B25-($B25*K25))</f>
        <v>3.1621999999999999</v>
      </c>
      <c r="M25" s="35"/>
      <c r="N25" s="62"/>
      <c r="O25" s="34" t="str">
        <f t="shared" si="7"/>
        <v/>
      </c>
      <c r="P25" s="37"/>
      <c r="Q25" s="63"/>
      <c r="R25" s="34"/>
    </row>
    <row r="26" spans="1:18" ht="21.95" customHeight="1" x14ac:dyDescent="0.25">
      <c r="A26" s="20"/>
      <c r="B26" s="30">
        <v>74.84</v>
      </c>
      <c r="C26" s="60" t="s">
        <v>55</v>
      </c>
      <c r="D26" s="61" t="s">
        <v>11</v>
      </c>
      <c r="E26" s="62">
        <v>0</v>
      </c>
      <c r="F26" s="34">
        <f t="shared" si="0"/>
        <v>74.84</v>
      </c>
      <c r="G26" s="35" t="s">
        <v>56</v>
      </c>
      <c r="H26" s="62">
        <v>0.16</v>
      </c>
      <c r="I26" s="34">
        <f t="shared" si="6"/>
        <v>62.865600000000001</v>
      </c>
      <c r="J26" s="35" t="s">
        <v>57</v>
      </c>
      <c r="K26" s="62">
        <v>0.23</v>
      </c>
      <c r="L26" s="34">
        <f t="shared" si="8"/>
        <v>57.626800000000003</v>
      </c>
      <c r="M26" s="35" t="s">
        <v>21</v>
      </c>
      <c r="N26" s="62">
        <v>0.3</v>
      </c>
      <c r="O26" s="34">
        <f t="shared" si="7"/>
        <v>52.388000000000005</v>
      </c>
      <c r="P26" s="37"/>
      <c r="Q26" s="63"/>
      <c r="R26" s="34"/>
    </row>
    <row r="27" spans="1:18" ht="21.95" customHeight="1" x14ac:dyDescent="0.25">
      <c r="A27" s="20"/>
      <c r="B27" s="30">
        <v>3.86</v>
      </c>
      <c r="C27" s="64" t="s">
        <v>58</v>
      </c>
      <c r="D27" s="61" t="s">
        <v>11</v>
      </c>
      <c r="E27" s="62">
        <v>7.0000000000000007E-2</v>
      </c>
      <c r="F27" s="65">
        <f t="shared" si="0"/>
        <v>3.5897999999999999</v>
      </c>
      <c r="G27" s="35" t="s">
        <v>59</v>
      </c>
      <c r="H27" s="62">
        <v>0.16</v>
      </c>
      <c r="I27" s="34">
        <f t="shared" si="6"/>
        <v>3.2423999999999999</v>
      </c>
      <c r="J27" s="35"/>
      <c r="K27" s="62"/>
      <c r="L27" s="34" t="str">
        <f t="shared" si="8"/>
        <v/>
      </c>
      <c r="M27" s="35"/>
      <c r="N27" s="62"/>
      <c r="O27" s="34" t="str">
        <f t="shared" si="7"/>
        <v/>
      </c>
      <c r="P27" s="37"/>
      <c r="Q27" s="63"/>
      <c r="R27" s="34"/>
    </row>
    <row r="28" spans="1:18" ht="21.95" customHeight="1" x14ac:dyDescent="0.25">
      <c r="A28" s="20"/>
      <c r="B28" s="30">
        <v>3.54</v>
      </c>
      <c r="C28" s="31" t="s">
        <v>60</v>
      </c>
      <c r="D28" s="32"/>
      <c r="E28" s="33">
        <v>6.5000000000000002E-2</v>
      </c>
      <c r="F28" s="65">
        <f t="shared" si="0"/>
        <v>3.3098999999999998</v>
      </c>
      <c r="G28" s="36"/>
      <c r="H28" s="33"/>
      <c r="I28" s="34" t="str">
        <f t="shared" si="6"/>
        <v/>
      </c>
      <c r="J28" s="36"/>
      <c r="K28" s="33"/>
      <c r="L28" s="34" t="str">
        <f t="shared" si="8"/>
        <v/>
      </c>
      <c r="M28" s="36"/>
      <c r="N28" s="33"/>
      <c r="O28" s="34" t="str">
        <f t="shared" si="7"/>
        <v/>
      </c>
      <c r="P28" s="66"/>
      <c r="Q28" s="38"/>
      <c r="R28" s="34"/>
    </row>
    <row r="29" spans="1:18" ht="21.95" customHeight="1" x14ac:dyDescent="0.25">
      <c r="A29" s="20"/>
      <c r="B29" s="30">
        <v>3.43</v>
      </c>
      <c r="C29" s="31" t="s">
        <v>61</v>
      </c>
      <c r="D29" s="61"/>
      <c r="E29" s="62">
        <v>0.18</v>
      </c>
      <c r="F29" s="34">
        <f t="shared" si="0"/>
        <v>2.8126000000000002</v>
      </c>
      <c r="G29" s="35"/>
      <c r="H29" s="62"/>
      <c r="I29" s="34" t="str">
        <f t="shared" si="6"/>
        <v/>
      </c>
      <c r="J29" s="35"/>
      <c r="K29" s="62"/>
      <c r="L29" s="34" t="str">
        <f t="shared" si="8"/>
        <v/>
      </c>
      <c r="M29" s="35"/>
      <c r="N29" s="62"/>
      <c r="O29" s="34" t="str">
        <f t="shared" si="7"/>
        <v/>
      </c>
      <c r="P29" s="37"/>
      <c r="Q29" s="63"/>
      <c r="R29" s="34"/>
    </row>
    <row r="30" spans="1:18" ht="21.95" customHeight="1" x14ac:dyDescent="0.25">
      <c r="A30" s="20"/>
      <c r="B30" s="30">
        <v>3.88</v>
      </c>
      <c r="C30" s="31" t="s">
        <v>62</v>
      </c>
      <c r="D30" s="61" t="s">
        <v>11</v>
      </c>
      <c r="E30" s="62">
        <v>0.33</v>
      </c>
      <c r="F30" s="34">
        <f t="shared" si="0"/>
        <v>2.5995999999999997</v>
      </c>
      <c r="G30" s="35" t="s">
        <v>59</v>
      </c>
      <c r="H30" s="62">
        <v>0.4</v>
      </c>
      <c r="I30" s="34">
        <f t="shared" si="6"/>
        <v>2.3279999999999998</v>
      </c>
      <c r="J30" s="35"/>
      <c r="K30" s="62"/>
      <c r="L30" s="34"/>
      <c r="M30" s="35"/>
      <c r="N30" s="62"/>
      <c r="O30" s="34"/>
      <c r="P30" s="37"/>
      <c r="Q30" s="63"/>
      <c r="R30" s="34"/>
    </row>
    <row r="31" spans="1:18" ht="21.95" customHeight="1" x14ac:dyDescent="0.25">
      <c r="A31" s="20"/>
      <c r="B31" s="30">
        <v>3.97</v>
      </c>
      <c r="C31" s="31" t="s">
        <v>63</v>
      </c>
      <c r="D31" s="67" t="s">
        <v>15</v>
      </c>
      <c r="E31" s="68">
        <v>0.06</v>
      </c>
      <c r="F31" s="34">
        <f t="shared" si="0"/>
        <v>3.7318000000000002</v>
      </c>
      <c r="G31" s="69" t="s">
        <v>16</v>
      </c>
      <c r="H31" s="68">
        <v>0.13</v>
      </c>
      <c r="I31" s="34">
        <f t="shared" si="6"/>
        <v>3.4539</v>
      </c>
      <c r="J31" s="69" t="s">
        <v>21</v>
      </c>
      <c r="K31" s="68">
        <v>0.155</v>
      </c>
      <c r="L31" s="34">
        <f t="shared" si="8"/>
        <v>3.3546500000000004</v>
      </c>
      <c r="M31" s="69"/>
      <c r="N31" s="68"/>
      <c r="O31" s="34" t="str">
        <f>IF(AND(N31="",M31=""),"",$B31-($B31*N31))</f>
        <v/>
      </c>
      <c r="P31" s="70"/>
      <c r="Q31" s="71"/>
      <c r="R31" s="34"/>
    </row>
    <row r="32" spans="1:18" ht="21.95" customHeight="1" x14ac:dyDescent="0.25">
      <c r="A32" s="20"/>
      <c r="B32" s="30">
        <v>3.79</v>
      </c>
      <c r="C32" s="31" t="s">
        <v>64</v>
      </c>
      <c r="D32" s="61" t="s">
        <v>11</v>
      </c>
      <c r="E32" s="62">
        <v>0.11</v>
      </c>
      <c r="F32" s="34">
        <f t="shared" si="0"/>
        <v>3.3731</v>
      </c>
      <c r="G32" s="35" t="s">
        <v>65</v>
      </c>
      <c r="H32" s="62">
        <v>0.2</v>
      </c>
      <c r="I32" s="34">
        <f t="shared" si="6"/>
        <v>3.032</v>
      </c>
      <c r="J32" s="35" t="s">
        <v>9</v>
      </c>
      <c r="K32" s="62">
        <v>0.2</v>
      </c>
      <c r="L32" s="34">
        <f t="shared" si="8"/>
        <v>3.032</v>
      </c>
      <c r="M32" s="35"/>
      <c r="N32" s="62"/>
      <c r="O32" s="34" t="str">
        <f>IF(AND(N32="",M32=""),"",$B32-($B32*N32))</f>
        <v/>
      </c>
      <c r="P32" s="37"/>
      <c r="Q32" s="63"/>
      <c r="R32" s="34"/>
    </row>
    <row r="33" spans="1:18" ht="21.95" customHeight="1" x14ac:dyDescent="0.25">
      <c r="A33" s="20"/>
      <c r="B33" s="30">
        <v>2.23</v>
      </c>
      <c r="C33" s="72" t="s">
        <v>66</v>
      </c>
      <c r="D33" s="32"/>
      <c r="E33" s="33">
        <v>0.02</v>
      </c>
      <c r="F33" s="34">
        <f t="shared" si="0"/>
        <v>2.1854</v>
      </c>
      <c r="G33" s="36"/>
      <c r="H33" s="33"/>
      <c r="I33" s="34" t="str">
        <f t="shared" si="6"/>
        <v/>
      </c>
      <c r="J33" s="36"/>
      <c r="K33" s="33"/>
      <c r="L33" s="34" t="str">
        <f t="shared" si="8"/>
        <v/>
      </c>
      <c r="M33" s="36"/>
      <c r="N33" s="33"/>
      <c r="O33" s="34" t="str">
        <f>IF(AND(N33="",M33=""),"",$B33-($B33*N33))</f>
        <v/>
      </c>
      <c r="P33" s="66"/>
      <c r="Q33" s="38"/>
      <c r="R33" s="34"/>
    </row>
    <row r="34" spans="1:18" ht="21.95" customHeight="1" x14ac:dyDescent="0.25">
      <c r="A34" s="20"/>
      <c r="B34" s="21">
        <v>2.93</v>
      </c>
      <c r="C34" s="73" t="s">
        <v>67</v>
      </c>
      <c r="D34" s="23" t="s">
        <v>11</v>
      </c>
      <c r="E34" s="74">
        <v>0.15</v>
      </c>
      <c r="F34" s="25">
        <f t="shared" si="0"/>
        <v>2.4904999999999999</v>
      </c>
      <c r="G34" s="26" t="s">
        <v>59</v>
      </c>
      <c r="H34" s="74">
        <v>0.33300000000000002</v>
      </c>
      <c r="I34" s="56">
        <f t="shared" si="6"/>
        <v>1.95431</v>
      </c>
      <c r="J34" s="26"/>
      <c r="K34" s="74"/>
      <c r="L34" s="56" t="str">
        <f t="shared" si="8"/>
        <v/>
      </c>
      <c r="M34" s="26"/>
      <c r="N34" s="74"/>
      <c r="O34" s="56"/>
      <c r="P34" s="28"/>
      <c r="Q34" s="75"/>
      <c r="R34" s="56"/>
    </row>
    <row r="35" spans="1:18" ht="21.95" customHeight="1" x14ac:dyDescent="0.25">
      <c r="A35" s="20"/>
      <c r="B35" s="21">
        <v>17.57</v>
      </c>
      <c r="C35" s="73" t="s">
        <v>68</v>
      </c>
      <c r="D35" s="23" t="s">
        <v>11</v>
      </c>
      <c r="E35" s="74">
        <v>0.33</v>
      </c>
      <c r="F35" s="25">
        <f t="shared" si="0"/>
        <v>11.771899999999999</v>
      </c>
      <c r="G35" s="26" t="s">
        <v>59</v>
      </c>
      <c r="H35" s="74">
        <v>0.46500000000000002</v>
      </c>
      <c r="I35" s="25">
        <f t="shared" si="6"/>
        <v>9.3999500000000005</v>
      </c>
      <c r="J35" s="26"/>
      <c r="K35" s="74"/>
      <c r="L35" s="25" t="str">
        <f t="shared" si="8"/>
        <v/>
      </c>
      <c r="M35" s="26"/>
      <c r="N35" s="74"/>
      <c r="O35" s="56"/>
      <c r="P35" s="28"/>
      <c r="Q35" s="75"/>
      <c r="R35" s="56"/>
    </row>
    <row r="36" spans="1:18" ht="21.95" customHeight="1" x14ac:dyDescent="0.25">
      <c r="A36" s="20"/>
      <c r="B36" s="30">
        <v>2.13</v>
      </c>
      <c r="C36" s="31" t="s">
        <v>69</v>
      </c>
      <c r="D36" s="32"/>
      <c r="E36" s="33">
        <v>0</v>
      </c>
      <c r="F36" s="34">
        <f t="shared" si="0"/>
        <v>2.13</v>
      </c>
      <c r="G36" s="36"/>
      <c r="H36" s="33"/>
      <c r="I36" s="34" t="str">
        <f t="shared" si="6"/>
        <v/>
      </c>
      <c r="J36" s="36"/>
      <c r="K36" s="33"/>
      <c r="L36" s="34" t="str">
        <f t="shared" si="8"/>
        <v/>
      </c>
      <c r="M36" s="36"/>
      <c r="N36" s="33"/>
      <c r="O36" s="34" t="str">
        <f>IF(AND(N36="",M36=""),"",$B36-($B36*N36))</f>
        <v/>
      </c>
      <c r="P36" s="66"/>
      <c r="Q36" s="38"/>
      <c r="R36" s="34"/>
    </row>
    <row r="37" spans="1:18" ht="21.95" customHeight="1" x14ac:dyDescent="0.25">
      <c r="A37" s="20"/>
      <c r="B37" s="30">
        <v>2.4300000000000002</v>
      </c>
      <c r="C37" s="31" t="s">
        <v>70</v>
      </c>
      <c r="D37" s="61" t="s">
        <v>15</v>
      </c>
      <c r="E37" s="62">
        <v>0.15</v>
      </c>
      <c r="F37" s="34">
        <f t="shared" si="0"/>
        <v>2.0655000000000001</v>
      </c>
      <c r="G37" s="35" t="s">
        <v>71</v>
      </c>
      <c r="H37" s="62">
        <v>0.2</v>
      </c>
      <c r="I37" s="25">
        <f t="shared" si="6"/>
        <v>1.9440000000000002</v>
      </c>
      <c r="J37" s="35" t="s">
        <v>9</v>
      </c>
      <c r="K37" s="62">
        <v>0.2</v>
      </c>
      <c r="L37" s="34">
        <f t="shared" si="8"/>
        <v>1.9440000000000002</v>
      </c>
      <c r="M37" s="35"/>
      <c r="N37" s="62"/>
      <c r="O37" s="34" t="str">
        <f>IF(AND(N37="",M37=""),"",$B37-($B37*N37))</f>
        <v/>
      </c>
      <c r="P37" s="37"/>
      <c r="Q37" s="63"/>
      <c r="R37" s="34"/>
    </row>
    <row r="38" spans="1:18" ht="21.95" customHeight="1" x14ac:dyDescent="0.25">
      <c r="A38" s="20"/>
      <c r="B38" s="30">
        <v>58.38</v>
      </c>
      <c r="C38" s="31" t="s">
        <v>72</v>
      </c>
      <c r="D38" s="61" t="s">
        <v>15</v>
      </c>
      <c r="E38" s="62">
        <v>0.1</v>
      </c>
      <c r="F38" s="34">
        <f t="shared" si="0"/>
        <v>52.542000000000002</v>
      </c>
      <c r="G38" s="35" t="s">
        <v>73</v>
      </c>
      <c r="H38" s="62">
        <v>0.25</v>
      </c>
      <c r="I38" s="34">
        <f t="shared" si="6"/>
        <v>43.785000000000004</v>
      </c>
      <c r="J38" s="35" t="s">
        <v>74</v>
      </c>
      <c r="K38" s="62">
        <v>0.27110000000000001</v>
      </c>
      <c r="L38" s="34">
        <f t="shared" si="8"/>
        <v>42.553182</v>
      </c>
      <c r="M38" s="35"/>
      <c r="N38" s="62"/>
      <c r="O38" s="34"/>
      <c r="P38" s="37"/>
      <c r="Q38" s="63"/>
      <c r="R38" s="34"/>
    </row>
    <row r="39" spans="1:18" ht="21.95" customHeight="1" x14ac:dyDescent="0.25">
      <c r="A39" s="20"/>
      <c r="B39" s="30">
        <v>3.89</v>
      </c>
      <c r="C39" s="31" t="s">
        <v>75</v>
      </c>
      <c r="D39" s="32"/>
      <c r="E39" s="33">
        <v>0</v>
      </c>
      <c r="F39" s="34">
        <f t="shared" si="0"/>
        <v>3.89</v>
      </c>
      <c r="G39" s="36"/>
      <c r="H39" s="33"/>
      <c r="I39" s="34" t="str">
        <f t="shared" si="6"/>
        <v/>
      </c>
      <c r="J39" s="36"/>
      <c r="K39" s="33"/>
      <c r="L39" s="34" t="str">
        <f t="shared" si="8"/>
        <v/>
      </c>
      <c r="M39" s="36"/>
      <c r="N39" s="33"/>
      <c r="O39" s="34" t="str">
        <f>IF(AND(N39="",M39=""),"",$B39-($B39*N39))</f>
        <v/>
      </c>
      <c r="P39" s="66"/>
      <c r="Q39" s="38"/>
      <c r="R39" s="34"/>
    </row>
    <row r="40" spans="1:18" ht="21.95" customHeight="1" x14ac:dyDescent="0.25">
      <c r="A40" s="20"/>
      <c r="B40" s="30">
        <v>3.46</v>
      </c>
      <c r="C40" s="31" t="s">
        <v>76</v>
      </c>
      <c r="D40" s="32"/>
      <c r="E40" s="33">
        <v>0.1384</v>
      </c>
      <c r="F40" s="34">
        <f t="shared" si="0"/>
        <v>2.9811360000000002</v>
      </c>
      <c r="G40" s="36"/>
      <c r="H40" s="33"/>
      <c r="I40" s="34"/>
      <c r="J40" s="36"/>
      <c r="K40" s="33"/>
      <c r="L40" s="34"/>
      <c r="M40" s="36"/>
      <c r="N40" s="33"/>
      <c r="O40" s="34"/>
      <c r="P40" s="66"/>
      <c r="Q40" s="38"/>
      <c r="R40" s="34"/>
    </row>
    <row r="41" spans="1:18" ht="21.95" customHeight="1" x14ac:dyDescent="0.25">
      <c r="A41" s="20"/>
      <c r="B41" s="30">
        <v>7.89</v>
      </c>
      <c r="C41" s="31" t="s">
        <v>77</v>
      </c>
      <c r="D41" s="32" t="s">
        <v>11</v>
      </c>
      <c r="E41" s="33">
        <v>4.58E-2</v>
      </c>
      <c r="F41" s="34">
        <f t="shared" si="0"/>
        <v>7.5286379999999999</v>
      </c>
      <c r="G41" s="35" t="s">
        <v>59</v>
      </c>
      <c r="H41" s="33">
        <v>0.1123</v>
      </c>
      <c r="I41" s="65">
        <f t="shared" ref="I41:I47" si="9">IF(AND(H41="",G41=""),"",$B41-($B41*H41))</f>
        <v>7.0039530000000001</v>
      </c>
      <c r="J41" s="36"/>
      <c r="K41" s="33"/>
      <c r="L41" s="34"/>
      <c r="M41" s="36"/>
      <c r="N41" s="33"/>
      <c r="O41" s="34"/>
      <c r="P41" s="66"/>
      <c r="Q41" s="38"/>
      <c r="R41" s="34"/>
    </row>
    <row r="42" spans="1:18" ht="21.95" customHeight="1" x14ac:dyDescent="0.25">
      <c r="A42" s="20"/>
      <c r="B42" s="76">
        <v>6.69</v>
      </c>
      <c r="C42" s="31" t="s">
        <v>78</v>
      </c>
      <c r="D42" s="32" t="s">
        <v>11</v>
      </c>
      <c r="E42" s="33">
        <v>7.0000000000000007E-2</v>
      </c>
      <c r="F42" s="65">
        <f t="shared" si="0"/>
        <v>6.2217000000000002</v>
      </c>
      <c r="G42" s="35" t="s">
        <v>59</v>
      </c>
      <c r="H42" s="33">
        <v>0.13769999999999999</v>
      </c>
      <c r="I42" s="65">
        <f t="shared" si="9"/>
        <v>5.7687870000000006</v>
      </c>
      <c r="J42" s="36"/>
      <c r="K42" s="33"/>
      <c r="L42" s="34"/>
      <c r="M42" s="36"/>
      <c r="N42" s="33"/>
      <c r="O42" s="34"/>
      <c r="P42" s="66"/>
      <c r="Q42" s="38"/>
      <c r="R42" s="34"/>
    </row>
    <row r="43" spans="1:18" ht="21.95" customHeight="1" x14ac:dyDescent="0.25">
      <c r="A43" s="20"/>
      <c r="B43" s="30">
        <v>4.42</v>
      </c>
      <c r="C43" s="77" t="s">
        <v>79</v>
      </c>
      <c r="D43" s="32" t="s">
        <v>8</v>
      </c>
      <c r="E43" s="33">
        <v>0.1</v>
      </c>
      <c r="F43" s="34">
        <f t="shared" si="0"/>
        <v>3.9779999999999998</v>
      </c>
      <c r="G43" s="35" t="s">
        <v>9</v>
      </c>
      <c r="H43" s="33">
        <v>0.15</v>
      </c>
      <c r="I43" s="34">
        <f t="shared" si="9"/>
        <v>3.7570000000000001</v>
      </c>
      <c r="J43" s="35"/>
      <c r="K43" s="33"/>
      <c r="L43" s="34" t="str">
        <f>IF(AND(K43="",J43=""),"",$B43-($B43*K43))</f>
        <v/>
      </c>
      <c r="M43" s="35"/>
      <c r="N43" s="33"/>
      <c r="O43" s="34" t="str">
        <f>IF(AND(N43="",M43=""),"",$B43-($B43*N43))</f>
        <v/>
      </c>
      <c r="P43" s="37"/>
      <c r="Q43" s="38"/>
      <c r="R43" s="34"/>
    </row>
    <row r="44" spans="1:18" ht="21.95" customHeight="1" x14ac:dyDescent="0.25">
      <c r="A44" s="20"/>
      <c r="B44" s="30">
        <v>2.2799999999999998</v>
      </c>
      <c r="C44" s="31" t="s">
        <v>80</v>
      </c>
      <c r="D44" s="61" t="s">
        <v>8</v>
      </c>
      <c r="E44" s="62">
        <v>0.3891</v>
      </c>
      <c r="F44" s="34">
        <f t="shared" si="0"/>
        <v>1.392852</v>
      </c>
      <c r="G44" s="35" t="s">
        <v>81</v>
      </c>
      <c r="H44" s="62">
        <v>0.43430000000000002</v>
      </c>
      <c r="I44" s="34">
        <f t="shared" si="9"/>
        <v>1.2897959999999999</v>
      </c>
      <c r="J44" s="35" t="s">
        <v>82</v>
      </c>
      <c r="K44" s="62">
        <v>0.50219999999999998</v>
      </c>
      <c r="L44" s="34">
        <f>IF(AND(K44="",J44=""),"",$B44-($B44*K44))</f>
        <v>1.134984</v>
      </c>
      <c r="M44" s="35" t="s">
        <v>83</v>
      </c>
      <c r="N44" s="62">
        <v>0.54749999999999999</v>
      </c>
      <c r="O44" s="34">
        <f>IF(AND(N44="",M44=""),"",$B44-($B44*N44))</f>
        <v>1.0316999999999998</v>
      </c>
      <c r="P44" s="37" t="s">
        <v>84</v>
      </c>
      <c r="Q44" s="63">
        <v>0.5927</v>
      </c>
      <c r="R44" s="34">
        <f>IF(AND(Q44="",P44=""),"",$B44-($B44*Q44))</f>
        <v>0.9286439999999998</v>
      </c>
    </row>
    <row r="45" spans="1:18" ht="21.95" customHeight="1" x14ac:dyDescent="0.25">
      <c r="A45" s="20"/>
      <c r="B45" s="30">
        <v>20.49</v>
      </c>
      <c r="C45" s="31" t="s">
        <v>85</v>
      </c>
      <c r="D45" s="61" t="s">
        <v>15</v>
      </c>
      <c r="E45" s="62">
        <v>0.44</v>
      </c>
      <c r="F45" s="34">
        <f t="shared" si="0"/>
        <v>11.474399999999999</v>
      </c>
      <c r="G45" s="35" t="s">
        <v>16</v>
      </c>
      <c r="H45" s="62">
        <v>0.5</v>
      </c>
      <c r="I45" s="34">
        <f t="shared" si="9"/>
        <v>10.244999999999999</v>
      </c>
      <c r="J45" s="35" t="s">
        <v>21</v>
      </c>
      <c r="K45" s="62">
        <v>0.5363</v>
      </c>
      <c r="L45" s="34">
        <f>IF(AND(K45="",J45=""),"",$B45-($B45*K45))</f>
        <v>9.5012129999999999</v>
      </c>
      <c r="M45" s="35"/>
      <c r="N45" s="62"/>
      <c r="O45" s="34"/>
      <c r="P45" s="37"/>
      <c r="Q45" s="63"/>
      <c r="R45" s="34"/>
    </row>
    <row r="46" spans="1:18" ht="21.95" customHeight="1" x14ac:dyDescent="0.25">
      <c r="A46" s="20"/>
      <c r="B46" s="30">
        <v>3.64</v>
      </c>
      <c r="C46" s="31" t="s">
        <v>86</v>
      </c>
      <c r="D46" s="61" t="s">
        <v>15</v>
      </c>
      <c r="E46" s="62">
        <v>0.5</v>
      </c>
      <c r="F46" s="34">
        <f>IF(AND(E46="",D46=""),"",$B46-($B46*E46))</f>
        <v>1.82</v>
      </c>
      <c r="G46" s="35" t="s">
        <v>52</v>
      </c>
      <c r="H46" s="62">
        <v>0.51919999999999999</v>
      </c>
      <c r="I46" s="34">
        <f>IF(AND(H46="",G46=""),"",$B46-($B46*H46))</f>
        <v>1.7501120000000001</v>
      </c>
      <c r="J46" s="35"/>
      <c r="K46" s="62"/>
      <c r="L46" s="34"/>
      <c r="M46" s="35"/>
      <c r="N46" s="62"/>
      <c r="O46" s="34"/>
      <c r="P46" s="37"/>
      <c r="Q46" s="63"/>
      <c r="R46" s="34"/>
    </row>
    <row r="47" spans="1:18" ht="21.95" customHeight="1" x14ac:dyDescent="0.25">
      <c r="A47" s="20"/>
      <c r="B47" s="30">
        <v>2.95</v>
      </c>
      <c r="C47" s="31" t="s">
        <v>87</v>
      </c>
      <c r="D47" s="61" t="s">
        <v>15</v>
      </c>
      <c r="E47" s="62">
        <v>0.38979999999999998</v>
      </c>
      <c r="F47" s="34">
        <f t="shared" si="0"/>
        <v>1.8000900000000002</v>
      </c>
      <c r="G47" s="35" t="s">
        <v>73</v>
      </c>
      <c r="H47" s="62">
        <v>0.44</v>
      </c>
      <c r="I47" s="34">
        <f t="shared" si="9"/>
        <v>1.6520000000000001</v>
      </c>
      <c r="J47" s="35" t="s">
        <v>74</v>
      </c>
      <c r="K47" s="62">
        <v>0.50839999999999996</v>
      </c>
      <c r="L47" s="34">
        <f>IF(AND(K47="",J47=""),"",$B47-($B47*K47))</f>
        <v>1.4502200000000003</v>
      </c>
      <c r="M47" s="35"/>
      <c r="N47" s="62"/>
      <c r="O47" s="34"/>
      <c r="P47" s="37"/>
      <c r="Q47" s="63"/>
      <c r="R47" s="34"/>
    </row>
    <row r="48" spans="1:18" ht="21.95" customHeight="1" x14ac:dyDescent="0.25">
      <c r="A48" s="20"/>
      <c r="B48" s="30"/>
      <c r="C48" s="31"/>
      <c r="D48" s="61"/>
      <c r="E48" s="62"/>
      <c r="F48" s="34"/>
      <c r="G48" s="35"/>
      <c r="H48" s="62"/>
      <c r="I48" s="34"/>
      <c r="J48" s="35"/>
      <c r="K48" s="62"/>
      <c r="L48" s="34"/>
      <c r="M48" s="35"/>
      <c r="N48" s="62"/>
      <c r="O48" s="34"/>
      <c r="P48" s="37"/>
      <c r="Q48" s="63"/>
      <c r="R48" s="34"/>
    </row>
    <row r="49" spans="1:18" ht="21.95" customHeight="1" x14ac:dyDescent="0.25">
      <c r="A49" s="20"/>
      <c r="B49" s="30"/>
      <c r="C49" s="31"/>
      <c r="D49" s="61"/>
      <c r="E49" s="62"/>
      <c r="F49" s="34"/>
      <c r="G49" s="35"/>
      <c r="H49" s="62"/>
      <c r="I49" s="34"/>
      <c r="J49" s="35"/>
      <c r="K49" s="62"/>
      <c r="L49" s="34"/>
      <c r="M49" s="35"/>
      <c r="N49" s="62"/>
      <c r="O49" s="34"/>
      <c r="P49" s="37"/>
      <c r="Q49" s="63"/>
      <c r="R49" s="34"/>
    </row>
    <row r="50" spans="1:18" ht="21.95" customHeight="1" x14ac:dyDescent="0.25">
      <c r="A50" s="20"/>
      <c r="B50" s="30"/>
      <c r="C50" s="31"/>
      <c r="D50" s="61"/>
      <c r="E50" s="62"/>
      <c r="F50" s="34"/>
      <c r="G50" s="35"/>
      <c r="H50" s="62"/>
      <c r="I50" s="34"/>
      <c r="J50" s="35"/>
      <c r="K50" s="62"/>
      <c r="L50" s="34"/>
      <c r="M50" s="35"/>
      <c r="N50" s="62"/>
      <c r="O50" s="34"/>
      <c r="P50" s="37"/>
      <c r="Q50" s="63"/>
      <c r="R50" s="34"/>
    </row>
    <row r="51" spans="1:18" ht="21.95" customHeight="1" thickBot="1" x14ac:dyDescent="0.3">
      <c r="A51" s="78"/>
      <c r="B51" s="30"/>
      <c r="C51" s="31"/>
      <c r="D51" s="61"/>
      <c r="E51" s="62"/>
      <c r="F51" s="34"/>
      <c r="G51" s="35"/>
      <c r="H51" s="62"/>
      <c r="I51" s="34"/>
      <c r="J51" s="37"/>
      <c r="K51" s="63"/>
      <c r="L51" s="34"/>
      <c r="M51" s="35"/>
      <c r="N51" s="62"/>
      <c r="O51" s="34"/>
      <c r="P51" s="37"/>
      <c r="Q51" s="63"/>
      <c r="R51" s="34"/>
    </row>
    <row r="52" spans="1:18" x14ac:dyDescent="0.2">
      <c r="D52" s="79"/>
      <c r="E52" s="79"/>
      <c r="F52" s="80"/>
      <c r="G52" s="81"/>
      <c r="H52" s="81"/>
      <c r="I52" s="80"/>
    </row>
    <row r="53" spans="1:18" ht="15.75" x14ac:dyDescent="0.25">
      <c r="B53" s="82"/>
      <c r="C53" s="83"/>
      <c r="D53" s="79"/>
      <c r="E53" s="79"/>
      <c r="F53" s="80"/>
      <c r="G53" s="81"/>
      <c r="H53" s="81"/>
      <c r="I53" s="80"/>
    </row>
    <row r="54" spans="1:18" ht="15.75" x14ac:dyDescent="0.25">
      <c r="B54" s="82"/>
      <c r="D54" s="79"/>
      <c r="E54" s="79"/>
      <c r="F54" s="80"/>
      <c r="G54" s="81"/>
      <c r="H54" s="81"/>
      <c r="I54" s="80"/>
    </row>
    <row r="55" spans="1:18" ht="15.75" x14ac:dyDescent="0.25">
      <c r="B55" s="82"/>
      <c r="D55" s="84"/>
      <c r="E55" s="84"/>
      <c r="G55" s="85"/>
      <c r="H55" s="85"/>
      <c r="I55" s="80"/>
    </row>
    <row r="56" spans="1:18" ht="15.75" x14ac:dyDescent="0.25">
      <c r="B56" s="82"/>
    </row>
    <row r="57" spans="1:18" ht="15.75" x14ac:dyDescent="0.25">
      <c r="B57" s="82"/>
      <c r="D57" s="86"/>
      <c r="E57" s="86"/>
    </row>
    <row r="58" spans="1:18" ht="15.75" x14ac:dyDescent="0.25">
      <c r="B58" s="82"/>
      <c r="D58" s="79"/>
      <c r="E58" s="79"/>
      <c r="F58" s="80"/>
    </row>
    <row r="59" spans="1:18" ht="15.75" x14ac:dyDescent="0.25">
      <c r="B59" s="82"/>
      <c r="D59" s="79"/>
      <c r="E59" s="79"/>
      <c r="F59" s="80"/>
    </row>
    <row r="60" spans="1:18" ht="15.75" x14ac:dyDescent="0.25">
      <c r="B60" s="82"/>
      <c r="D60" s="79"/>
      <c r="E60" s="79"/>
      <c r="F60" s="80"/>
      <c r="G60" s="81"/>
      <c r="H60" s="81"/>
      <c r="I60" s="80"/>
    </row>
    <row r="61" spans="1:18" ht="15.75" x14ac:dyDescent="0.25">
      <c r="B61" s="82"/>
      <c r="D61" s="79"/>
      <c r="E61" s="79"/>
      <c r="F61" s="80"/>
      <c r="G61" s="81"/>
      <c r="H61" s="81"/>
      <c r="I61" s="80"/>
      <c r="L61" s="80"/>
    </row>
    <row r="62" spans="1:18" ht="15.75" x14ac:dyDescent="0.25">
      <c r="B62" s="82"/>
      <c r="D62" s="79"/>
      <c r="E62" s="79"/>
      <c r="F62" s="80"/>
      <c r="G62" s="81"/>
      <c r="H62" s="81"/>
      <c r="I62" s="80"/>
      <c r="L62" s="80"/>
    </row>
    <row r="63" spans="1:18" ht="15.75" x14ac:dyDescent="0.25">
      <c r="B63" s="82"/>
    </row>
    <row r="64" spans="1:18" ht="15.75" x14ac:dyDescent="0.25">
      <c r="B64" s="82"/>
    </row>
    <row r="65" spans="2:2" ht="15.75" x14ac:dyDescent="0.25">
      <c r="B65" s="82"/>
    </row>
    <row r="66" spans="2:2" ht="15.75" x14ac:dyDescent="0.25">
      <c r="B66" s="82"/>
    </row>
    <row r="67" spans="2:2" ht="15.75" x14ac:dyDescent="0.25">
      <c r="B67" s="82"/>
    </row>
    <row r="68" spans="2:2" ht="15.75" x14ac:dyDescent="0.25">
      <c r="B68" s="82"/>
    </row>
    <row r="69" spans="2:2" ht="15.75" x14ac:dyDescent="0.25">
      <c r="B69" s="82"/>
    </row>
    <row r="70" spans="2:2" ht="15.75" x14ac:dyDescent="0.25">
      <c r="B70" s="82"/>
    </row>
    <row r="72" spans="2:2" ht="15.75" x14ac:dyDescent="0.25">
      <c r="B72" s="82"/>
    </row>
  </sheetData>
  <mergeCells count="5">
    <mergeCell ref="A1:O1"/>
    <mergeCell ref="A2:O2"/>
    <mergeCell ref="D4:R4"/>
    <mergeCell ref="A5:A22"/>
    <mergeCell ref="A23:A51"/>
  </mergeCells>
  <printOptions horizontalCentered="1"/>
  <pageMargins left="3.937007874015748E-2" right="3.937007874015748E-2" top="0.74803149606299213" bottom="0.74803149606299213" header="0.31496062992125984" footer="0.31496062992125984"/>
  <pageSetup paperSize="8" scale="64" orientation="landscape" r:id="rId1"/>
  <headerFooter alignWithMargins="0">
    <oddHeader>&amp;R&amp;"Arial,מודגש"&amp;36&amp;A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טבלה 1</vt:lpstr>
      <vt:lpstr>'טבלה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 Greenstain</dc:creator>
  <cp:lastModifiedBy>Ruti Greenstain</cp:lastModifiedBy>
  <cp:lastPrinted>2025-04-28T07:00:48Z</cp:lastPrinted>
  <dcterms:created xsi:type="dcterms:W3CDTF">2025-04-28T07:00:06Z</dcterms:created>
  <dcterms:modified xsi:type="dcterms:W3CDTF">2025-04-28T07:00:59Z</dcterms:modified>
</cp:coreProperties>
</file>